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740" windowWidth="11100" windowHeight="5835" tabRatio="801" activeTab="2"/>
  </bookViews>
  <sheets>
    <sheet name="Imnavait Transect" sheetId="1" r:id="rId1"/>
    <sheet name="Imn. Tran. Chart" sheetId="2" r:id="rId2"/>
    <sheet name="Ablation Data" sheetId="3" r:id="rId3"/>
  </sheets>
  <definedNames/>
  <calcPr fullCalcOnLoad="1"/>
</workbook>
</file>

<file path=xl/sharedStrings.xml><?xml version="1.0" encoding="utf-8"?>
<sst xmlns="http://schemas.openxmlformats.org/spreadsheetml/2006/main" count="232" uniqueCount="28">
  <si>
    <t>Site 6</t>
  </si>
  <si>
    <t>Site 5</t>
  </si>
  <si>
    <t>Site 4</t>
  </si>
  <si>
    <t>Site 3</t>
  </si>
  <si>
    <t>Site 2</t>
  </si>
  <si>
    <t>Site 1</t>
  </si>
  <si>
    <t>SkiPole depths (cm)</t>
  </si>
  <si>
    <t>Snow Depths [cm]</t>
  </si>
  <si>
    <t>depth [in]</t>
  </si>
  <si>
    <t>depth [cm]</t>
  </si>
  <si>
    <t>weight [g]</t>
  </si>
  <si>
    <t>volume []</t>
  </si>
  <si>
    <t>density [cm/cm]</t>
  </si>
  <si>
    <t>Average Snow Depth [cm]</t>
  </si>
  <si>
    <t>Average Snow Density [cm/cm]</t>
  </si>
  <si>
    <t>SWE</t>
  </si>
  <si>
    <t>Date</t>
  </si>
  <si>
    <t>Blue Ski Pole Depths [cm]</t>
  </si>
  <si>
    <t>UTM-E</t>
  </si>
  <si>
    <t>UTM-N</t>
  </si>
  <si>
    <t>ca.405600</t>
  </si>
  <si>
    <t>n.b.</t>
  </si>
  <si>
    <t>De/ths [c0]</t>
  </si>
  <si>
    <t>Average Depths [cm]</t>
  </si>
  <si>
    <t>Depths [cm]</t>
  </si>
  <si>
    <t>Imnavait Transect</t>
  </si>
  <si>
    <t>Avg. SWE</t>
  </si>
  <si>
    <t xml:space="preserve"> Imnavait Transect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</si>
</sst>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/d"/>
    <numFmt numFmtId="174" formatCode="0.000"/>
    <numFmt numFmtId="175" formatCode="m/d/yy"/>
    <numFmt numFmtId="176" formatCode="mm/dd/yy"/>
  </numFmts>
  <fonts count="7">
    <font>
      <sz val="10"/>
      <name val="Arial"/>
      <family val="0"/>
    </font>
    <font>
      <b/>
      <sz val="10"/>
      <name val="Arial"/>
      <family val="2"/>
    </font>
    <font>
      <sz val="28.5"/>
      <name val="Arial"/>
      <family val="0"/>
    </font>
    <font>
      <sz val="25.75"/>
      <name val="Arial"/>
      <family val="0"/>
    </font>
    <font>
      <b/>
      <sz val="17.75"/>
      <name val="Arial"/>
      <family val="2"/>
    </font>
    <font>
      <b/>
      <sz val="11.75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Imnavait Transect</a:t>
            </a:r>
          </a:p>
        </c:rich>
      </c:tx>
      <c:layout>
        <c:manualLayout>
          <c:xMode val="factor"/>
          <c:yMode val="factor"/>
          <c:x val="0.019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075"/>
          <c:w val="0.939"/>
          <c:h val="0.754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Data'!$B$2</c:f>
              <c:strCache>
                <c:ptCount val="1"/>
                <c:pt idx="0">
                  <c:v>Avg. SWE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Data'!$A$3:$A$16</c:f>
              <c:strCache>
                <c:ptCount val="14"/>
                <c:pt idx="0">
                  <c:v>37390</c:v>
                </c:pt>
                <c:pt idx="1">
                  <c:v>37391</c:v>
                </c:pt>
                <c:pt idx="2">
                  <c:v>37392</c:v>
                </c:pt>
                <c:pt idx="3">
                  <c:v>37393</c:v>
                </c:pt>
                <c:pt idx="4">
                  <c:v>37394</c:v>
                </c:pt>
                <c:pt idx="5">
                  <c:v>37395</c:v>
                </c:pt>
                <c:pt idx="6">
                  <c:v>37396</c:v>
                </c:pt>
                <c:pt idx="7">
                  <c:v>37397</c:v>
                </c:pt>
                <c:pt idx="8">
                  <c:v>37398</c:v>
                </c:pt>
                <c:pt idx="9">
                  <c:v>37399</c:v>
                </c:pt>
                <c:pt idx="10">
                  <c:v>37400</c:v>
                </c:pt>
              </c:strCache>
            </c:strRef>
          </c:xVal>
          <c:yVal>
            <c:numRef>
              <c:f>'Ablation Data'!$B$3:$B$16</c:f>
              <c:numCache>
                <c:ptCount val="14"/>
                <c:pt idx="0">
                  <c:v>12.128077869143333</c:v>
                </c:pt>
                <c:pt idx="1">
                  <c:v>12.033356376145102</c:v>
                </c:pt>
                <c:pt idx="2">
                  <c:v>12.484319778459714</c:v>
                </c:pt>
                <c:pt idx="3">
                  <c:v>11.962007721862982</c:v>
                </c:pt>
                <c:pt idx="4">
                  <c:v>11.259738636524563</c:v>
                </c:pt>
                <c:pt idx="5">
                  <c:v>11.008178581464685</c:v>
                </c:pt>
                <c:pt idx="6">
                  <c:v>8.979994426658969</c:v>
                </c:pt>
                <c:pt idx="7">
                  <c:v>7.0614054134323485</c:v>
                </c:pt>
                <c:pt idx="8">
                  <c:v>0.02121880819289809</c:v>
                </c:pt>
                <c:pt idx="9">
                  <c:v>0.01788262112021077</c:v>
                </c:pt>
                <c:pt idx="10">
                  <c:v>0</c:v>
                </c:pt>
              </c:numCache>
            </c:numRef>
          </c:yVal>
          <c:smooth val="1"/>
        </c:ser>
        <c:axId val="21550790"/>
        <c:axId val="59739383"/>
      </c:scatterChart>
      <c:valAx>
        <c:axId val="21550790"/>
        <c:scaling>
          <c:orientation val="minMax"/>
          <c:max val="37401"/>
          <c:min val="37389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739383"/>
        <c:crosses val="autoZero"/>
        <c:crossBetween val="midCat"/>
        <c:dispUnits/>
        <c:majorUnit val="2"/>
      </c:valAx>
      <c:valAx>
        <c:axId val="5973938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155079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6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0" bestFit="1" customWidth="1"/>
  </cols>
  <sheetData>
    <row r="2" spans="1:4" ht="12.75">
      <c r="A2" s="5" t="s">
        <v>21</v>
      </c>
      <c r="B2" s="10"/>
      <c r="C2" s="10"/>
      <c r="D2" s="10"/>
    </row>
    <row r="3" spans="1:4" ht="12.75">
      <c r="A3" s="10"/>
      <c r="B3" s="10"/>
      <c r="C3" s="15" t="s">
        <v>18</v>
      </c>
      <c r="D3" s="15" t="s">
        <v>19</v>
      </c>
    </row>
    <row r="4" spans="1:4" ht="12.75">
      <c r="A4" s="10"/>
      <c r="B4" s="5" t="s">
        <v>5</v>
      </c>
      <c r="C4" s="14">
        <v>406500</v>
      </c>
      <c r="D4" s="10">
        <v>612800</v>
      </c>
    </row>
    <row r="5" spans="1:4" ht="12.75">
      <c r="A5" s="10"/>
      <c r="B5" s="5" t="s">
        <v>4</v>
      </c>
      <c r="C5" s="14">
        <v>406300</v>
      </c>
      <c r="D5" s="10">
        <v>612800</v>
      </c>
    </row>
    <row r="6" spans="1:4" ht="12.75">
      <c r="A6" s="10"/>
      <c r="B6" s="5" t="s">
        <v>3</v>
      </c>
      <c r="C6" s="14">
        <v>406100</v>
      </c>
      <c r="D6" s="10">
        <v>612800</v>
      </c>
    </row>
    <row r="7" spans="1:4" ht="12.75">
      <c r="A7" s="10"/>
      <c r="B7" s="5" t="s">
        <v>2</v>
      </c>
      <c r="C7" s="14">
        <v>405900</v>
      </c>
      <c r="D7" s="10">
        <v>612800</v>
      </c>
    </row>
    <row r="8" spans="1:4" ht="12.75">
      <c r="A8" s="10"/>
      <c r="B8" s="5" t="s">
        <v>1</v>
      </c>
      <c r="C8" s="14">
        <v>405700</v>
      </c>
      <c r="D8" s="10">
        <v>612800</v>
      </c>
    </row>
    <row r="9" spans="1:4" ht="12.75">
      <c r="A9" s="10"/>
      <c r="B9" s="5" t="s">
        <v>0</v>
      </c>
      <c r="C9" s="14" t="s">
        <v>20</v>
      </c>
      <c r="D9" s="10">
        <v>612800</v>
      </c>
    </row>
    <row r="12" spans="1:14" ht="12.75">
      <c r="A12" s="9">
        <v>37390</v>
      </c>
      <c r="B12" s="7"/>
      <c r="C12" s="7" t="s">
        <v>25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 t="s">
        <v>5</v>
      </c>
      <c r="C13" s="7" t="s">
        <v>4</v>
      </c>
      <c r="D13" s="7" t="s">
        <v>3</v>
      </c>
      <c r="E13" s="7" t="s">
        <v>2</v>
      </c>
      <c r="F13" s="7" t="s">
        <v>1</v>
      </c>
      <c r="G13" s="7" t="s">
        <v>0</v>
      </c>
      <c r="H13" s="7"/>
      <c r="I13" s="7" t="s">
        <v>5</v>
      </c>
      <c r="J13" s="7" t="s">
        <v>4</v>
      </c>
      <c r="K13" s="7" t="s">
        <v>3</v>
      </c>
      <c r="L13" s="7" t="s">
        <v>2</v>
      </c>
      <c r="M13" s="7" t="s">
        <v>1</v>
      </c>
      <c r="N13" s="7" t="s">
        <v>0</v>
      </c>
    </row>
    <row r="15" spans="1:9" ht="12.75">
      <c r="A15" s="5" t="s">
        <v>15</v>
      </c>
      <c r="B15" t="s">
        <v>13</v>
      </c>
      <c r="I15" t="s">
        <v>14</v>
      </c>
    </row>
    <row r="16" spans="1:14" ht="12.75">
      <c r="A16" s="6">
        <f>AVERAGE(B16:G16)*AVERAGE(I16:N16)</f>
        <v>12.128077869143333</v>
      </c>
      <c r="B16">
        <f aca="true" t="shared" si="0" ref="B16:G16">AVERAGE(B19:B68)</f>
        <v>32.24</v>
      </c>
      <c r="C16">
        <f t="shared" si="0"/>
        <v>39.78</v>
      </c>
      <c r="D16">
        <f t="shared" si="0"/>
        <v>52.1</v>
      </c>
      <c r="E16">
        <f t="shared" si="0"/>
        <v>43.92</v>
      </c>
      <c r="F16">
        <f t="shared" si="0"/>
        <v>50.4</v>
      </c>
      <c r="G16">
        <f t="shared" si="0"/>
        <v>44.94</v>
      </c>
      <c r="I16" s="4">
        <f aca="true" t="shared" si="1" ref="I16:N16">AVERAGE(I43:I47)</f>
        <v>0.2457784050041112</v>
      </c>
      <c r="J16" s="4">
        <f t="shared" si="1"/>
        <v>0.2311024908323783</v>
      </c>
      <c r="K16" s="4">
        <f t="shared" si="1"/>
        <v>0.37443200042532576</v>
      </c>
      <c r="L16">
        <f t="shared" si="1"/>
        <v>0.24535590531797608</v>
      </c>
      <c r="M16">
        <f t="shared" si="1"/>
        <v>0.2971226820971197</v>
      </c>
      <c r="N16">
        <f t="shared" si="1"/>
        <v>0.26393045150860006</v>
      </c>
    </row>
    <row r="18" ht="12.75">
      <c r="I18" t="s">
        <v>8</v>
      </c>
    </row>
    <row r="19" spans="2:13" ht="12.75">
      <c r="B19">
        <v>32</v>
      </c>
      <c r="C19">
        <v>38</v>
      </c>
      <c r="D19">
        <v>34</v>
      </c>
      <c r="E19">
        <v>45</v>
      </c>
      <c r="F19">
        <v>47</v>
      </c>
      <c r="G19">
        <v>49</v>
      </c>
      <c r="I19" s="1"/>
      <c r="J19" s="2"/>
      <c r="L19" s="3"/>
      <c r="M19" s="4"/>
    </row>
    <row r="20" spans="2:13" ht="12.75">
      <c r="B20">
        <v>31</v>
      </c>
      <c r="C20">
        <v>48</v>
      </c>
      <c r="D20">
        <v>35</v>
      </c>
      <c r="E20">
        <v>44</v>
      </c>
      <c r="F20">
        <v>49</v>
      </c>
      <c r="G20">
        <v>49</v>
      </c>
      <c r="I20" s="1"/>
      <c r="J20" s="2"/>
      <c r="L20" s="3"/>
      <c r="M20" s="4"/>
    </row>
    <row r="21" spans="2:13" ht="12.75">
      <c r="B21">
        <v>29</v>
      </c>
      <c r="C21">
        <v>39</v>
      </c>
      <c r="D21">
        <v>39</v>
      </c>
      <c r="E21">
        <v>43</v>
      </c>
      <c r="F21">
        <v>54</v>
      </c>
      <c r="G21">
        <v>47</v>
      </c>
      <c r="I21" s="1"/>
      <c r="J21" s="2"/>
      <c r="L21" s="3"/>
      <c r="M21" s="4"/>
    </row>
    <row r="22" spans="2:13" ht="12.75">
      <c r="B22">
        <v>31</v>
      </c>
      <c r="C22">
        <v>35</v>
      </c>
      <c r="D22">
        <v>32</v>
      </c>
      <c r="E22">
        <v>43</v>
      </c>
      <c r="F22">
        <v>48</v>
      </c>
      <c r="G22">
        <v>49</v>
      </c>
      <c r="I22" s="1"/>
      <c r="J22" s="2"/>
      <c r="L22" s="3"/>
      <c r="M22" s="4"/>
    </row>
    <row r="23" spans="2:13" ht="12.75">
      <c r="B23">
        <v>30</v>
      </c>
      <c r="C23">
        <v>32</v>
      </c>
      <c r="D23">
        <v>33</v>
      </c>
      <c r="E23">
        <v>39</v>
      </c>
      <c r="F23">
        <v>46</v>
      </c>
      <c r="G23">
        <v>44</v>
      </c>
      <c r="I23" s="1"/>
      <c r="J23" s="2"/>
      <c r="L23" s="3"/>
      <c r="M23" s="4"/>
    </row>
    <row r="24" spans="2:9" ht="12.75">
      <c r="B24">
        <v>26</v>
      </c>
      <c r="C24">
        <v>37</v>
      </c>
      <c r="D24">
        <v>32</v>
      </c>
      <c r="E24">
        <v>43</v>
      </c>
      <c r="F24">
        <v>44</v>
      </c>
      <c r="G24">
        <v>45</v>
      </c>
      <c r="I24" t="s">
        <v>9</v>
      </c>
    </row>
    <row r="25" spans="2:14" ht="12.75">
      <c r="B25">
        <v>26</v>
      </c>
      <c r="C25">
        <v>42</v>
      </c>
      <c r="D25">
        <v>39</v>
      </c>
      <c r="E25">
        <v>36</v>
      </c>
      <c r="F25">
        <v>45</v>
      </c>
      <c r="G25">
        <v>47</v>
      </c>
      <c r="I25">
        <v>37</v>
      </c>
      <c r="J25">
        <v>31</v>
      </c>
      <c r="K25">
        <v>44</v>
      </c>
      <c r="L25">
        <v>52</v>
      </c>
      <c r="M25">
        <v>58</v>
      </c>
      <c r="N25">
        <v>45</v>
      </c>
    </row>
    <row r="26" spans="2:14" ht="12.75">
      <c r="B26">
        <v>25</v>
      </c>
      <c r="C26">
        <v>44</v>
      </c>
      <c r="D26">
        <v>32</v>
      </c>
      <c r="E26">
        <v>37</v>
      </c>
      <c r="F26">
        <v>45</v>
      </c>
      <c r="G26">
        <v>47</v>
      </c>
      <c r="I26">
        <v>28</v>
      </c>
      <c r="J26">
        <v>38</v>
      </c>
      <c r="K26">
        <v>24</v>
      </c>
      <c r="L26">
        <v>47</v>
      </c>
      <c r="M26">
        <v>50</v>
      </c>
      <c r="N26">
        <v>50</v>
      </c>
    </row>
    <row r="27" spans="2:14" ht="12.75">
      <c r="B27">
        <v>26</v>
      </c>
      <c r="C27">
        <v>35</v>
      </c>
      <c r="D27">
        <v>33</v>
      </c>
      <c r="E27">
        <v>45</v>
      </c>
      <c r="F27">
        <v>38</v>
      </c>
      <c r="G27">
        <v>48</v>
      </c>
      <c r="I27">
        <v>27</v>
      </c>
      <c r="J27">
        <v>44</v>
      </c>
      <c r="K27">
        <v>40</v>
      </c>
      <c r="L27">
        <v>47</v>
      </c>
      <c r="M27">
        <v>57</v>
      </c>
      <c r="N27">
        <v>44</v>
      </c>
    </row>
    <row r="28" spans="2:14" ht="12.75">
      <c r="B28">
        <v>28</v>
      </c>
      <c r="C28">
        <v>37</v>
      </c>
      <c r="D28">
        <v>41</v>
      </c>
      <c r="E28">
        <v>40</v>
      </c>
      <c r="F28">
        <v>52</v>
      </c>
      <c r="G28">
        <v>48</v>
      </c>
      <c r="I28">
        <v>27</v>
      </c>
      <c r="J28">
        <v>38</v>
      </c>
      <c r="K28">
        <v>29</v>
      </c>
      <c r="L28">
        <v>46</v>
      </c>
      <c r="M28">
        <v>50</v>
      </c>
      <c r="N28">
        <v>46</v>
      </c>
    </row>
    <row r="29" spans="2:14" ht="12.75">
      <c r="B29">
        <v>33</v>
      </c>
      <c r="C29">
        <v>49</v>
      </c>
      <c r="D29">
        <v>44</v>
      </c>
      <c r="E29">
        <v>46</v>
      </c>
      <c r="F29">
        <v>51</v>
      </c>
      <c r="G29">
        <v>44</v>
      </c>
      <c r="I29">
        <v>31</v>
      </c>
      <c r="J29">
        <v>36</v>
      </c>
      <c r="K29">
        <v>43</v>
      </c>
      <c r="L29">
        <v>43</v>
      </c>
      <c r="M29">
        <v>47</v>
      </c>
      <c r="N29">
        <v>43</v>
      </c>
    </row>
    <row r="30" spans="2:9" ht="12.75">
      <c r="B30">
        <v>29</v>
      </c>
      <c r="C30">
        <v>39</v>
      </c>
      <c r="D30">
        <v>46</v>
      </c>
      <c r="E30">
        <v>40</v>
      </c>
      <c r="F30">
        <v>55</v>
      </c>
      <c r="G30">
        <v>50</v>
      </c>
      <c r="I30" t="s">
        <v>10</v>
      </c>
    </row>
    <row r="31" spans="2:14" ht="12.75">
      <c r="B31">
        <v>34</v>
      </c>
      <c r="C31">
        <v>45</v>
      </c>
      <c r="D31">
        <v>48</v>
      </c>
      <c r="E31">
        <v>8</v>
      </c>
      <c r="F31">
        <v>54</v>
      </c>
      <c r="G31">
        <v>44</v>
      </c>
      <c r="I31">
        <v>289</v>
      </c>
      <c r="J31">
        <v>307</v>
      </c>
      <c r="K31">
        <v>482</v>
      </c>
      <c r="L31">
        <v>328</v>
      </c>
      <c r="M31">
        <v>624</v>
      </c>
      <c r="N31">
        <v>533</v>
      </c>
    </row>
    <row r="32" spans="2:14" ht="12.75">
      <c r="B32">
        <v>35</v>
      </c>
      <c r="C32">
        <v>45</v>
      </c>
      <c r="D32">
        <v>49</v>
      </c>
      <c r="E32">
        <v>40</v>
      </c>
      <c r="F32">
        <v>57</v>
      </c>
      <c r="G32">
        <v>38</v>
      </c>
      <c r="I32">
        <v>229</v>
      </c>
      <c r="J32">
        <v>230</v>
      </c>
      <c r="K32">
        <v>440</v>
      </c>
      <c r="L32">
        <v>413</v>
      </c>
      <c r="M32">
        <v>390</v>
      </c>
      <c r="N32">
        <v>385</v>
      </c>
    </row>
    <row r="33" spans="2:14" ht="12.75">
      <c r="B33">
        <v>37</v>
      </c>
      <c r="C33">
        <v>41</v>
      </c>
      <c r="D33">
        <v>47</v>
      </c>
      <c r="E33">
        <v>41</v>
      </c>
      <c r="F33">
        <v>55</v>
      </c>
      <c r="G33">
        <v>39</v>
      </c>
      <c r="I33">
        <v>179</v>
      </c>
      <c r="J33">
        <v>323</v>
      </c>
      <c r="K33">
        <v>430</v>
      </c>
      <c r="L33">
        <v>364</v>
      </c>
      <c r="M33">
        <v>574</v>
      </c>
      <c r="N33">
        <v>351</v>
      </c>
    </row>
    <row r="34" spans="2:14" ht="12.75">
      <c r="B34">
        <v>34</v>
      </c>
      <c r="C34">
        <v>42</v>
      </c>
      <c r="D34">
        <v>48</v>
      </c>
      <c r="E34">
        <v>45</v>
      </c>
      <c r="F34">
        <v>51</v>
      </c>
      <c r="G34">
        <v>45</v>
      </c>
      <c r="I34">
        <v>213</v>
      </c>
      <c r="J34">
        <v>284</v>
      </c>
      <c r="K34">
        <v>338</v>
      </c>
      <c r="L34">
        <v>359</v>
      </c>
      <c r="M34">
        <v>438</v>
      </c>
      <c r="N34">
        <v>380</v>
      </c>
    </row>
    <row r="35" spans="2:14" ht="12.75">
      <c r="B35">
        <v>37</v>
      </c>
      <c r="C35">
        <v>41</v>
      </c>
      <c r="D35">
        <v>52</v>
      </c>
      <c r="E35">
        <v>42</v>
      </c>
      <c r="F35">
        <v>56</v>
      </c>
      <c r="G35">
        <v>42</v>
      </c>
      <c r="I35">
        <v>294</v>
      </c>
      <c r="J35">
        <v>246</v>
      </c>
      <c r="K35">
        <v>397</v>
      </c>
      <c r="L35">
        <v>399</v>
      </c>
      <c r="M35">
        <v>515</v>
      </c>
      <c r="N35">
        <v>308</v>
      </c>
    </row>
    <row r="36" spans="2:9" ht="12.75">
      <c r="B36">
        <v>36</v>
      </c>
      <c r="C36">
        <v>42</v>
      </c>
      <c r="D36">
        <v>46</v>
      </c>
      <c r="E36">
        <v>44</v>
      </c>
      <c r="F36">
        <v>53</v>
      </c>
      <c r="G36">
        <v>45</v>
      </c>
      <c r="I36" t="s">
        <v>11</v>
      </c>
    </row>
    <row r="37" spans="2:14" ht="12.75">
      <c r="B37">
        <v>35</v>
      </c>
      <c r="C37">
        <v>37</v>
      </c>
      <c r="D37">
        <v>56</v>
      </c>
      <c r="E37">
        <v>48</v>
      </c>
      <c r="F37">
        <v>52</v>
      </c>
      <c r="G37">
        <v>45</v>
      </c>
      <c r="I37">
        <f aca="true" t="shared" si="2" ref="I37:N41">32.54295*I25</f>
        <v>1204.08915</v>
      </c>
      <c r="J37">
        <f t="shared" si="2"/>
        <v>1008.8314499999999</v>
      </c>
      <c r="K37">
        <f t="shared" si="2"/>
        <v>1431.8898</v>
      </c>
      <c r="L37">
        <f t="shared" si="2"/>
        <v>1692.2333999999998</v>
      </c>
      <c r="M37">
        <f t="shared" si="2"/>
        <v>1887.4911</v>
      </c>
      <c r="N37">
        <f t="shared" si="2"/>
        <v>1464.43275</v>
      </c>
    </row>
    <row r="38" spans="2:14" ht="12.75">
      <c r="B38">
        <v>38</v>
      </c>
      <c r="C38">
        <v>36</v>
      </c>
      <c r="D38">
        <v>58</v>
      </c>
      <c r="E38">
        <v>49</v>
      </c>
      <c r="F38">
        <v>54</v>
      </c>
      <c r="G38">
        <v>36</v>
      </c>
      <c r="I38">
        <f t="shared" si="2"/>
        <v>911.2026</v>
      </c>
      <c r="J38">
        <f t="shared" si="2"/>
        <v>1236.6320999999998</v>
      </c>
      <c r="K38">
        <f t="shared" si="2"/>
        <v>781.0308</v>
      </c>
      <c r="L38">
        <f t="shared" si="2"/>
        <v>1529.51865</v>
      </c>
      <c r="M38">
        <f t="shared" si="2"/>
        <v>1627.1474999999998</v>
      </c>
      <c r="N38">
        <f t="shared" si="2"/>
        <v>1627.1474999999998</v>
      </c>
    </row>
    <row r="39" spans="2:14" ht="12.75">
      <c r="B39">
        <v>33</v>
      </c>
      <c r="C39">
        <v>36</v>
      </c>
      <c r="D39">
        <v>63</v>
      </c>
      <c r="E39">
        <v>49</v>
      </c>
      <c r="F39">
        <v>46</v>
      </c>
      <c r="G39">
        <v>46</v>
      </c>
      <c r="I39">
        <f t="shared" si="2"/>
        <v>878.6596499999999</v>
      </c>
      <c r="J39">
        <f t="shared" si="2"/>
        <v>1431.8898</v>
      </c>
      <c r="K39">
        <f t="shared" si="2"/>
        <v>1301.7179999999998</v>
      </c>
      <c r="L39">
        <f t="shared" si="2"/>
        <v>1529.51865</v>
      </c>
      <c r="M39">
        <f t="shared" si="2"/>
        <v>1854.94815</v>
      </c>
      <c r="N39">
        <f t="shared" si="2"/>
        <v>1431.8898</v>
      </c>
    </row>
    <row r="40" spans="2:14" ht="12.75">
      <c r="B40">
        <v>39</v>
      </c>
      <c r="C40">
        <v>31</v>
      </c>
      <c r="D40">
        <v>60</v>
      </c>
      <c r="E40">
        <v>49</v>
      </c>
      <c r="F40">
        <v>48</v>
      </c>
      <c r="G40">
        <v>47</v>
      </c>
      <c r="I40">
        <f t="shared" si="2"/>
        <v>878.6596499999999</v>
      </c>
      <c r="J40">
        <f t="shared" si="2"/>
        <v>1236.6320999999998</v>
      </c>
      <c r="K40">
        <f t="shared" si="2"/>
        <v>943.74555</v>
      </c>
      <c r="L40">
        <f t="shared" si="2"/>
        <v>1496.9757</v>
      </c>
      <c r="M40">
        <f t="shared" si="2"/>
        <v>1627.1474999999998</v>
      </c>
      <c r="N40">
        <f t="shared" si="2"/>
        <v>1496.9757</v>
      </c>
    </row>
    <row r="41" spans="2:14" ht="12.75">
      <c r="B41">
        <v>39</v>
      </c>
      <c r="C41">
        <v>35</v>
      </c>
      <c r="D41">
        <v>62</v>
      </c>
      <c r="E41">
        <v>48</v>
      </c>
      <c r="F41">
        <v>57</v>
      </c>
      <c r="G41">
        <v>47</v>
      </c>
      <c r="I41">
        <f t="shared" si="2"/>
        <v>1008.8314499999999</v>
      </c>
      <c r="J41">
        <f t="shared" si="2"/>
        <v>1171.5462</v>
      </c>
      <c r="K41">
        <f t="shared" si="2"/>
        <v>1399.34685</v>
      </c>
      <c r="L41">
        <f t="shared" si="2"/>
        <v>1399.34685</v>
      </c>
      <c r="M41">
        <f t="shared" si="2"/>
        <v>1529.51865</v>
      </c>
      <c r="N41">
        <f t="shared" si="2"/>
        <v>1399.34685</v>
      </c>
    </row>
    <row r="42" spans="2:9" ht="12.75">
      <c r="B42">
        <v>38</v>
      </c>
      <c r="C42">
        <v>37</v>
      </c>
      <c r="D42">
        <v>58</v>
      </c>
      <c r="E42">
        <v>45</v>
      </c>
      <c r="F42">
        <v>58</v>
      </c>
      <c r="G42">
        <v>50</v>
      </c>
      <c r="I42" t="s">
        <v>12</v>
      </c>
    </row>
    <row r="43" spans="2:14" ht="12.75">
      <c r="B43">
        <v>37</v>
      </c>
      <c r="C43">
        <v>38</v>
      </c>
      <c r="D43">
        <v>54</v>
      </c>
      <c r="E43">
        <v>48</v>
      </c>
      <c r="F43">
        <v>51</v>
      </c>
      <c r="G43">
        <v>48</v>
      </c>
      <c r="I43">
        <f aca="true" t="shared" si="3" ref="I43:N47">I31/I37</f>
        <v>0.240015450683199</v>
      </c>
      <c r="J43">
        <f t="shared" si="3"/>
        <v>0.3043124795524565</v>
      </c>
      <c r="K43">
        <f t="shared" si="3"/>
        <v>0.3366180833189817</v>
      </c>
      <c r="L43">
        <f t="shared" si="3"/>
        <v>0.1938266908099084</v>
      </c>
      <c r="M43">
        <f t="shared" si="3"/>
        <v>0.33059758533430966</v>
      </c>
      <c r="N43">
        <f t="shared" si="3"/>
        <v>0.3639634527430502</v>
      </c>
    </row>
    <row r="44" spans="2:14" ht="12.75">
      <c r="B44">
        <v>34</v>
      </c>
      <c r="C44">
        <v>42</v>
      </c>
      <c r="D44">
        <v>55</v>
      </c>
      <c r="E44">
        <v>46</v>
      </c>
      <c r="F44">
        <v>50</v>
      </c>
      <c r="G44">
        <v>50</v>
      </c>
      <c r="I44">
        <f t="shared" si="3"/>
        <v>0.2513162275875859</v>
      </c>
      <c r="J44">
        <f t="shared" si="3"/>
        <v>0.1859890261622677</v>
      </c>
      <c r="K44">
        <f t="shared" si="3"/>
        <v>0.5633580647523759</v>
      </c>
      <c r="L44">
        <f t="shared" si="3"/>
        <v>0.27001959080394344</v>
      </c>
      <c r="M44">
        <f t="shared" si="3"/>
        <v>0.23968324936737453</v>
      </c>
      <c r="N44">
        <f t="shared" si="3"/>
        <v>0.23661038719599795</v>
      </c>
    </row>
    <row r="45" spans="2:14" ht="12.75">
      <c r="B45">
        <v>33</v>
      </c>
      <c r="C45">
        <v>40</v>
      </c>
      <c r="D45">
        <v>56</v>
      </c>
      <c r="E45">
        <v>45</v>
      </c>
      <c r="F45">
        <v>50</v>
      </c>
      <c r="G45">
        <v>50</v>
      </c>
      <c r="I45">
        <f t="shared" si="3"/>
        <v>0.20371938099126324</v>
      </c>
      <c r="J45">
        <f t="shared" si="3"/>
        <v>0.22557601848969105</v>
      </c>
      <c r="K45">
        <f t="shared" si="3"/>
        <v>0.3303326834229841</v>
      </c>
      <c r="L45">
        <f t="shared" si="3"/>
        <v>0.23798336816618745</v>
      </c>
      <c r="M45">
        <f t="shared" si="3"/>
        <v>0.3094426116438888</v>
      </c>
      <c r="N45">
        <f t="shared" si="3"/>
        <v>0.24513059594390577</v>
      </c>
    </row>
    <row r="46" spans="2:14" ht="12.75">
      <c r="B46">
        <v>34</v>
      </c>
      <c r="C46">
        <v>38</v>
      </c>
      <c r="D46">
        <v>56</v>
      </c>
      <c r="E46">
        <v>39</v>
      </c>
      <c r="F46">
        <v>52</v>
      </c>
      <c r="G46">
        <v>50</v>
      </c>
      <c r="I46">
        <f t="shared" si="3"/>
        <v>0.24241468240859815</v>
      </c>
      <c r="J46">
        <f t="shared" si="3"/>
        <v>0.2296560149134088</v>
      </c>
      <c r="K46">
        <f t="shared" si="3"/>
        <v>0.3581473841121688</v>
      </c>
      <c r="L46">
        <f t="shared" si="3"/>
        <v>0.23981685207047784</v>
      </c>
      <c r="M46">
        <f t="shared" si="3"/>
        <v>0.2691827262125899</v>
      </c>
      <c r="N46">
        <f t="shared" si="3"/>
        <v>0.2538451358963275</v>
      </c>
    </row>
    <row r="47" spans="2:14" ht="12.75">
      <c r="B47">
        <v>37</v>
      </c>
      <c r="C47">
        <v>38</v>
      </c>
      <c r="D47">
        <v>56</v>
      </c>
      <c r="E47">
        <v>43</v>
      </c>
      <c r="F47">
        <v>53</v>
      </c>
      <c r="G47">
        <v>49</v>
      </c>
      <c r="I47">
        <f t="shared" si="3"/>
        <v>0.29142628334990944</v>
      </c>
      <c r="J47">
        <f t="shared" si="3"/>
        <v>0.2099789150440674</v>
      </c>
      <c r="K47">
        <f t="shared" si="3"/>
        <v>0.2837037865201183</v>
      </c>
      <c r="L47">
        <f t="shared" si="3"/>
        <v>0.28513302473936325</v>
      </c>
      <c r="M47">
        <f t="shared" si="3"/>
        <v>0.33670723792743557</v>
      </c>
      <c r="N47">
        <f t="shared" si="3"/>
        <v>0.220102685763719</v>
      </c>
    </row>
    <row r="48" spans="2:7" ht="12.75">
      <c r="B48">
        <v>39</v>
      </c>
      <c r="C48">
        <v>37</v>
      </c>
      <c r="D48">
        <v>59</v>
      </c>
      <c r="E48">
        <v>42</v>
      </c>
      <c r="F48">
        <v>53</v>
      </c>
      <c r="G48">
        <v>48</v>
      </c>
    </row>
    <row r="49" spans="2:7" ht="12.75">
      <c r="B49">
        <v>39</v>
      </c>
      <c r="C49">
        <v>38</v>
      </c>
      <c r="D49">
        <v>62</v>
      </c>
      <c r="E49">
        <v>41</v>
      </c>
      <c r="F49">
        <v>50</v>
      </c>
      <c r="G49">
        <v>46</v>
      </c>
    </row>
    <row r="50" spans="2:7" ht="12.75">
      <c r="B50">
        <v>39</v>
      </c>
      <c r="C50">
        <v>49</v>
      </c>
      <c r="D50">
        <v>65</v>
      </c>
      <c r="E50">
        <v>47</v>
      </c>
      <c r="F50">
        <v>50</v>
      </c>
      <c r="G50">
        <v>48</v>
      </c>
    </row>
    <row r="51" spans="2:7" ht="12.75">
      <c r="B51">
        <v>39</v>
      </c>
      <c r="C51">
        <v>38</v>
      </c>
      <c r="D51">
        <v>59</v>
      </c>
      <c r="E51">
        <v>44</v>
      </c>
      <c r="F51">
        <v>45</v>
      </c>
      <c r="G51">
        <v>51</v>
      </c>
    </row>
    <row r="52" spans="2:7" ht="12.75">
      <c r="B52">
        <v>37</v>
      </c>
      <c r="C52">
        <v>35</v>
      </c>
      <c r="D52">
        <v>58</v>
      </c>
      <c r="E52">
        <v>39</v>
      </c>
      <c r="F52">
        <v>44</v>
      </c>
      <c r="G52">
        <v>49</v>
      </c>
    </row>
    <row r="53" spans="2:7" ht="12.75">
      <c r="B53">
        <v>38</v>
      </c>
      <c r="C53">
        <v>33</v>
      </c>
      <c r="D53">
        <v>60</v>
      </c>
      <c r="E53">
        <v>49</v>
      </c>
      <c r="F53">
        <v>46</v>
      </c>
      <c r="G53">
        <v>47</v>
      </c>
    </row>
    <row r="54" spans="2:7" ht="12.75">
      <c r="B54">
        <v>35</v>
      </c>
      <c r="C54">
        <v>33</v>
      </c>
      <c r="D54">
        <v>66</v>
      </c>
      <c r="E54">
        <v>31</v>
      </c>
      <c r="F54">
        <v>47</v>
      </c>
      <c r="G54">
        <v>42</v>
      </c>
    </row>
    <row r="55" spans="2:7" ht="12.75">
      <c r="B55">
        <v>36</v>
      </c>
      <c r="C55">
        <v>36</v>
      </c>
      <c r="D55">
        <v>66</v>
      </c>
      <c r="E55">
        <v>42</v>
      </c>
      <c r="F55">
        <v>43</v>
      </c>
      <c r="G55">
        <v>42</v>
      </c>
    </row>
    <row r="56" spans="2:7" ht="12.75">
      <c r="B56">
        <v>32</v>
      </c>
      <c r="C56">
        <v>36</v>
      </c>
      <c r="D56">
        <v>65</v>
      </c>
      <c r="E56">
        <v>44</v>
      </c>
      <c r="F56">
        <v>44</v>
      </c>
      <c r="G56">
        <v>42</v>
      </c>
    </row>
    <row r="57" spans="2:7" ht="12.75">
      <c r="B57">
        <v>32</v>
      </c>
      <c r="C57">
        <v>34</v>
      </c>
      <c r="D57">
        <v>55</v>
      </c>
      <c r="E57">
        <v>44</v>
      </c>
      <c r="F57">
        <v>48</v>
      </c>
      <c r="G57">
        <v>42</v>
      </c>
    </row>
    <row r="58" spans="2:7" ht="12.75">
      <c r="B58">
        <v>32</v>
      </c>
      <c r="C58">
        <v>46</v>
      </c>
      <c r="D58">
        <v>64</v>
      </c>
      <c r="E58">
        <v>50</v>
      </c>
      <c r="F58">
        <v>55</v>
      </c>
      <c r="G58">
        <v>44</v>
      </c>
    </row>
    <row r="59" spans="2:7" ht="12.75">
      <c r="B59">
        <v>32</v>
      </c>
      <c r="C59">
        <v>33</v>
      </c>
      <c r="D59">
        <v>52</v>
      </c>
      <c r="E59">
        <v>50</v>
      </c>
      <c r="F59">
        <v>57</v>
      </c>
      <c r="G59">
        <v>42</v>
      </c>
    </row>
    <row r="60" spans="2:7" ht="12.75">
      <c r="B60">
        <v>30</v>
      </c>
      <c r="C60">
        <v>35</v>
      </c>
      <c r="D60">
        <v>53</v>
      </c>
      <c r="E60">
        <v>51</v>
      </c>
      <c r="F60">
        <v>58</v>
      </c>
      <c r="G60">
        <v>43</v>
      </c>
    </row>
    <row r="61" spans="2:7" ht="12.75">
      <c r="B61">
        <v>28</v>
      </c>
      <c r="C61">
        <v>38</v>
      </c>
      <c r="D61">
        <v>57</v>
      </c>
      <c r="E61">
        <v>50</v>
      </c>
      <c r="F61">
        <v>57</v>
      </c>
      <c r="G61">
        <v>40</v>
      </c>
    </row>
    <row r="62" spans="2:7" ht="12.75">
      <c r="B62">
        <v>29</v>
      </c>
      <c r="C62">
        <v>47</v>
      </c>
      <c r="D62">
        <v>57</v>
      </c>
      <c r="E62">
        <v>52</v>
      </c>
      <c r="F62">
        <v>47</v>
      </c>
      <c r="G62">
        <v>42</v>
      </c>
    </row>
    <row r="63" spans="2:7" ht="12.75">
      <c r="B63">
        <v>28</v>
      </c>
      <c r="C63">
        <v>48</v>
      </c>
      <c r="D63">
        <v>55</v>
      </c>
      <c r="E63">
        <v>50</v>
      </c>
      <c r="F63">
        <v>49</v>
      </c>
      <c r="G63">
        <v>40</v>
      </c>
    </row>
    <row r="64" spans="2:7" ht="12.75">
      <c r="B64">
        <v>27</v>
      </c>
      <c r="C64">
        <v>46</v>
      </c>
      <c r="D64">
        <v>54</v>
      </c>
      <c r="E64">
        <v>50</v>
      </c>
      <c r="F64">
        <v>53</v>
      </c>
      <c r="G64">
        <v>40</v>
      </c>
    </row>
    <row r="65" spans="2:7" ht="12.75">
      <c r="B65">
        <v>23</v>
      </c>
      <c r="C65">
        <v>48</v>
      </c>
      <c r="D65">
        <v>60</v>
      </c>
      <c r="E65">
        <v>47</v>
      </c>
      <c r="F65">
        <v>51</v>
      </c>
      <c r="G65">
        <v>40</v>
      </c>
    </row>
    <row r="66" spans="2:7" ht="12.75">
      <c r="B66">
        <v>21</v>
      </c>
      <c r="C66">
        <v>46</v>
      </c>
      <c r="D66">
        <v>54</v>
      </c>
      <c r="E66">
        <v>46</v>
      </c>
      <c r="F66">
        <v>49</v>
      </c>
      <c r="G66">
        <v>41</v>
      </c>
    </row>
    <row r="67" spans="2:7" ht="12.75">
      <c r="B67">
        <v>19</v>
      </c>
      <c r="C67">
        <v>46</v>
      </c>
      <c r="D67">
        <v>60</v>
      </c>
      <c r="E67">
        <v>51</v>
      </c>
      <c r="F67">
        <v>52</v>
      </c>
      <c r="G67">
        <v>39</v>
      </c>
    </row>
    <row r="68" spans="1:14" s="7" customFormat="1" ht="12.75">
      <c r="A68"/>
      <c r="B68">
        <v>21</v>
      </c>
      <c r="C68">
        <v>48</v>
      </c>
      <c r="D68">
        <v>60</v>
      </c>
      <c r="E68">
        <v>46</v>
      </c>
      <c r="F68">
        <v>51</v>
      </c>
      <c r="G68">
        <v>41</v>
      </c>
      <c r="H68"/>
      <c r="I68"/>
      <c r="J68"/>
      <c r="K68"/>
      <c r="L68"/>
      <c r="M68"/>
      <c r="N68"/>
    </row>
    <row r="69" spans="1:14" s="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 s="9">
        <v>37391</v>
      </c>
      <c r="B70" s="7"/>
      <c r="C70" s="7" t="s">
        <v>25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 t="s">
        <v>5</v>
      </c>
      <c r="C71" s="7" t="s">
        <v>4</v>
      </c>
      <c r="D71" s="7" t="s">
        <v>3</v>
      </c>
      <c r="E71" s="7" t="s">
        <v>2</v>
      </c>
      <c r="F71" s="7" t="s">
        <v>1</v>
      </c>
      <c r="G71" s="7" t="s">
        <v>0</v>
      </c>
      <c r="H71" s="7"/>
      <c r="I71" s="7" t="s">
        <v>5</v>
      </c>
      <c r="J71" s="7" t="s">
        <v>4</v>
      </c>
      <c r="K71" s="7" t="s">
        <v>3</v>
      </c>
      <c r="L71" s="7" t="s">
        <v>2</v>
      </c>
      <c r="M71" s="7" t="s">
        <v>1</v>
      </c>
      <c r="N71" s="7" t="s">
        <v>0</v>
      </c>
    </row>
    <row r="73" spans="1:9" ht="12.75">
      <c r="A73" s="5" t="s">
        <v>15</v>
      </c>
      <c r="B73" t="s">
        <v>13</v>
      </c>
      <c r="I73" t="s">
        <v>14</v>
      </c>
    </row>
    <row r="74" spans="1:14" ht="12.75">
      <c r="A74" s="6">
        <f>AVERAGE(B74:G74)*AVERAGE(I74:N74)</f>
        <v>12.033356376145102</v>
      </c>
      <c r="B74">
        <f>AVERAGE(B77:B126)</f>
        <v>29.96</v>
      </c>
      <c r="C74">
        <f>AVERAGE(C77:C126)</f>
        <v>39.5</v>
      </c>
      <c r="D74">
        <f>AVERAGE(D77:D126)</f>
        <v>51.96</v>
      </c>
      <c r="E74">
        <f>AVERAGE(E77:E126)</f>
        <v>43.42</v>
      </c>
      <c r="F74">
        <f>AVERAGE(F77:F126)</f>
        <v>50.46</v>
      </c>
      <c r="G74">
        <f>AVERAGE(G77:G126)</f>
        <v>40.76</v>
      </c>
      <c r="I74" s="4">
        <f>AVERAGE(I101:I105)</f>
        <v>0.28626278565895014</v>
      </c>
      <c r="J74" s="4">
        <f>AVERAGE(J101:J105)</f>
        <v>0.20301687167303512</v>
      </c>
      <c r="K74" s="4">
        <f>AVERAGE(K101:K105)</f>
        <v>0.3223796811418912</v>
      </c>
      <c r="L74" s="4">
        <f>AVERAGE(L101:L105)</f>
        <v>0.2672018995740332</v>
      </c>
      <c r="M74" s="4">
        <f>AVERAGE(M101:M105)</f>
        <v>0.33901379851113544</v>
      </c>
      <c r="N74" s="4">
        <f>AVERAGE(N101:N105)</f>
        <v>0.27391918956461186</v>
      </c>
    </row>
    <row r="76" spans="2:9" ht="12.75">
      <c r="B76" t="s">
        <v>7</v>
      </c>
      <c r="I76" t="s">
        <v>8</v>
      </c>
    </row>
    <row r="77" spans="2:14" ht="12.75">
      <c r="B77">
        <v>32</v>
      </c>
      <c r="C77">
        <v>38</v>
      </c>
      <c r="D77">
        <v>59</v>
      </c>
      <c r="E77">
        <v>46</v>
      </c>
      <c r="F77">
        <v>47</v>
      </c>
      <c r="G77">
        <v>42</v>
      </c>
      <c r="I77">
        <v>10</v>
      </c>
      <c r="J77" s="1">
        <v>15</v>
      </c>
      <c r="K77">
        <v>14</v>
      </c>
      <c r="L77">
        <v>15</v>
      </c>
      <c r="M77">
        <v>20</v>
      </c>
      <c r="N77">
        <v>17</v>
      </c>
    </row>
    <row r="78" spans="2:14" ht="12.75">
      <c r="B78">
        <v>31</v>
      </c>
      <c r="C78">
        <v>40</v>
      </c>
      <c r="D78">
        <v>62</v>
      </c>
      <c r="E78">
        <v>42</v>
      </c>
      <c r="F78">
        <v>49</v>
      </c>
      <c r="G78">
        <v>47</v>
      </c>
      <c r="I78">
        <v>7</v>
      </c>
      <c r="J78" s="1">
        <v>16</v>
      </c>
      <c r="K78">
        <v>16</v>
      </c>
      <c r="L78">
        <v>15</v>
      </c>
      <c r="M78">
        <v>18</v>
      </c>
      <c r="N78">
        <v>17</v>
      </c>
    </row>
    <row r="79" spans="2:14" ht="12.75">
      <c r="B79">
        <v>32</v>
      </c>
      <c r="C79">
        <v>42</v>
      </c>
      <c r="D79">
        <v>53</v>
      </c>
      <c r="E79">
        <v>40</v>
      </c>
      <c r="F79">
        <v>50</v>
      </c>
      <c r="G79">
        <v>44</v>
      </c>
      <c r="I79">
        <v>6</v>
      </c>
      <c r="J79" s="1">
        <v>14</v>
      </c>
      <c r="K79">
        <v>15</v>
      </c>
      <c r="L79">
        <v>16</v>
      </c>
      <c r="M79">
        <v>19</v>
      </c>
      <c r="N79">
        <v>17</v>
      </c>
    </row>
    <row r="80" spans="2:14" ht="12.75">
      <c r="B80">
        <v>30</v>
      </c>
      <c r="C80">
        <v>44</v>
      </c>
      <c r="D80">
        <v>54</v>
      </c>
      <c r="E80">
        <v>39</v>
      </c>
      <c r="F80">
        <v>51</v>
      </c>
      <c r="G80">
        <v>36</v>
      </c>
      <c r="I80">
        <v>6</v>
      </c>
      <c r="J80" s="1">
        <v>16</v>
      </c>
      <c r="K80">
        <v>17</v>
      </c>
      <c r="L80">
        <v>16</v>
      </c>
      <c r="M80">
        <v>19</v>
      </c>
      <c r="N80">
        <v>17</v>
      </c>
    </row>
    <row r="81" spans="2:14" ht="12.75">
      <c r="B81">
        <v>32</v>
      </c>
      <c r="C81">
        <v>32</v>
      </c>
      <c r="D81">
        <v>53</v>
      </c>
      <c r="E81">
        <v>33</v>
      </c>
      <c r="F81">
        <v>52</v>
      </c>
      <c r="G81">
        <v>41</v>
      </c>
      <c r="I81">
        <v>9</v>
      </c>
      <c r="J81" s="1">
        <v>16</v>
      </c>
      <c r="K81">
        <v>16</v>
      </c>
      <c r="L81">
        <v>15</v>
      </c>
      <c r="M81">
        <v>18</v>
      </c>
      <c r="N81">
        <v>16</v>
      </c>
    </row>
    <row r="82" spans="2:9" ht="12.75">
      <c r="B82">
        <v>29</v>
      </c>
      <c r="C82">
        <v>46</v>
      </c>
      <c r="D82">
        <v>51</v>
      </c>
      <c r="E82">
        <v>41</v>
      </c>
      <c r="F82">
        <v>49</v>
      </c>
      <c r="G82">
        <v>39</v>
      </c>
      <c r="I82" t="s">
        <v>9</v>
      </c>
    </row>
    <row r="83" spans="2:14" ht="12.75">
      <c r="B83">
        <v>28</v>
      </c>
      <c r="C83">
        <v>48</v>
      </c>
      <c r="D83">
        <v>55</v>
      </c>
      <c r="E83">
        <v>39</v>
      </c>
      <c r="F83">
        <v>51</v>
      </c>
      <c r="G83">
        <v>40</v>
      </c>
      <c r="I83" s="2">
        <f>I77*2.54</f>
        <v>25.4</v>
      </c>
      <c r="J83" s="2">
        <f>J77*2.54</f>
        <v>38.1</v>
      </c>
      <c r="K83" s="2">
        <f>K77*2.54</f>
        <v>35.56</v>
      </c>
      <c r="L83" s="2">
        <f>L77*2.54</f>
        <v>38.1</v>
      </c>
      <c r="M83" s="2">
        <f>M77*2.54</f>
        <v>50.8</v>
      </c>
      <c r="N83" s="2">
        <f>N77*2.54</f>
        <v>43.18</v>
      </c>
    </row>
    <row r="84" spans="2:14" ht="12.75">
      <c r="B84">
        <v>38</v>
      </c>
      <c r="C84">
        <v>47</v>
      </c>
      <c r="D84">
        <v>55</v>
      </c>
      <c r="E84">
        <v>44</v>
      </c>
      <c r="F84">
        <v>53</v>
      </c>
      <c r="G84">
        <v>42</v>
      </c>
      <c r="I84" s="2">
        <f>I78*2.54</f>
        <v>17.78</v>
      </c>
      <c r="J84" s="2">
        <f>J78*2.54</f>
        <v>40.64</v>
      </c>
      <c r="K84" s="2">
        <f>K78*2.54</f>
        <v>40.64</v>
      </c>
      <c r="L84" s="2">
        <f>L78*2.54</f>
        <v>38.1</v>
      </c>
      <c r="M84" s="2">
        <f>M78*2.54</f>
        <v>45.72</v>
      </c>
      <c r="N84" s="2">
        <f>N78*2.54</f>
        <v>43.18</v>
      </c>
    </row>
    <row r="85" spans="2:14" ht="12.75">
      <c r="B85">
        <v>37</v>
      </c>
      <c r="C85">
        <v>46</v>
      </c>
      <c r="D85">
        <v>54</v>
      </c>
      <c r="E85">
        <v>37</v>
      </c>
      <c r="F85">
        <v>54</v>
      </c>
      <c r="G85">
        <v>43</v>
      </c>
      <c r="I85" s="2">
        <f>I79*2.54</f>
        <v>15.24</v>
      </c>
      <c r="J85" s="2">
        <f>J79*2.54</f>
        <v>35.56</v>
      </c>
      <c r="K85" s="2">
        <f>K79*2.54</f>
        <v>38.1</v>
      </c>
      <c r="L85" s="2">
        <f>L79*2.54</f>
        <v>40.64</v>
      </c>
      <c r="M85" s="2">
        <f>M79*2.54</f>
        <v>48.26</v>
      </c>
      <c r="N85" s="2">
        <f>N79*2.54</f>
        <v>43.18</v>
      </c>
    </row>
    <row r="86" spans="2:14" ht="12.75">
      <c r="B86">
        <v>34</v>
      </c>
      <c r="C86">
        <v>44</v>
      </c>
      <c r="D86">
        <v>52</v>
      </c>
      <c r="E86">
        <v>41</v>
      </c>
      <c r="F86">
        <v>54</v>
      </c>
      <c r="G86">
        <v>44</v>
      </c>
      <c r="I86" s="2">
        <f>I80*2.54</f>
        <v>15.24</v>
      </c>
      <c r="J86" s="2">
        <f>J80*2.54</f>
        <v>40.64</v>
      </c>
      <c r="K86" s="2">
        <f>K80*2.54</f>
        <v>43.18</v>
      </c>
      <c r="L86" s="2">
        <f>L80*2.54</f>
        <v>40.64</v>
      </c>
      <c r="M86" s="2">
        <f>M80*2.54</f>
        <v>48.26</v>
      </c>
      <c r="N86" s="2">
        <f>N80*2.54</f>
        <v>43.18</v>
      </c>
    </row>
    <row r="87" spans="2:14" ht="12.75">
      <c r="B87">
        <v>36</v>
      </c>
      <c r="C87">
        <v>45</v>
      </c>
      <c r="D87">
        <v>41</v>
      </c>
      <c r="E87">
        <v>39</v>
      </c>
      <c r="F87">
        <v>57</v>
      </c>
      <c r="G87">
        <v>44</v>
      </c>
      <c r="I87" s="2">
        <f>I81*2.54</f>
        <v>22.86</v>
      </c>
      <c r="J87" s="2">
        <f>J81*2.54</f>
        <v>40.64</v>
      </c>
      <c r="K87" s="2">
        <f>K81*2.54</f>
        <v>40.64</v>
      </c>
      <c r="L87" s="2">
        <f>L81*2.54</f>
        <v>38.1</v>
      </c>
      <c r="M87" s="2">
        <f>M81*2.54</f>
        <v>45.72</v>
      </c>
      <c r="N87" s="2">
        <f>N81*2.54</f>
        <v>40.64</v>
      </c>
    </row>
    <row r="88" spans="2:9" ht="12.75">
      <c r="B88">
        <v>32</v>
      </c>
      <c r="C88">
        <v>44</v>
      </c>
      <c r="D88">
        <v>50</v>
      </c>
      <c r="E88">
        <v>34</v>
      </c>
      <c r="F88">
        <v>57</v>
      </c>
      <c r="G88">
        <v>41</v>
      </c>
      <c r="I88" t="s">
        <v>10</v>
      </c>
    </row>
    <row r="89" spans="2:14" ht="12.75">
      <c r="B89">
        <v>30</v>
      </c>
      <c r="C89">
        <v>33</v>
      </c>
      <c r="D89">
        <v>52</v>
      </c>
      <c r="E89">
        <v>37</v>
      </c>
      <c r="F89">
        <v>56</v>
      </c>
      <c r="G89">
        <v>42</v>
      </c>
      <c r="I89">
        <v>177</v>
      </c>
      <c r="J89">
        <v>196</v>
      </c>
      <c r="K89">
        <v>388</v>
      </c>
      <c r="L89">
        <v>300</v>
      </c>
      <c r="M89">
        <v>376</v>
      </c>
      <c r="N89">
        <v>496</v>
      </c>
    </row>
    <row r="90" spans="2:14" ht="12.75">
      <c r="B90">
        <v>34</v>
      </c>
      <c r="C90">
        <v>35</v>
      </c>
      <c r="D90">
        <v>34</v>
      </c>
      <c r="E90">
        <v>42</v>
      </c>
      <c r="F90">
        <v>55</v>
      </c>
      <c r="G90">
        <v>38</v>
      </c>
      <c r="I90">
        <v>161</v>
      </c>
      <c r="J90">
        <v>301</v>
      </c>
      <c r="K90">
        <v>368</v>
      </c>
      <c r="L90">
        <v>367</v>
      </c>
      <c r="M90">
        <v>482</v>
      </c>
      <c r="N90">
        <v>346</v>
      </c>
    </row>
    <row r="91" spans="2:14" ht="12.75">
      <c r="B91">
        <v>35</v>
      </c>
      <c r="C91">
        <v>37</v>
      </c>
      <c r="D91">
        <v>47</v>
      </c>
      <c r="E91">
        <v>47</v>
      </c>
      <c r="F91">
        <v>52</v>
      </c>
      <c r="G91">
        <v>33</v>
      </c>
      <c r="I91">
        <v>158</v>
      </c>
      <c r="J91">
        <v>255</v>
      </c>
      <c r="K91">
        <v>431</v>
      </c>
      <c r="L91">
        <v>325</v>
      </c>
      <c r="M91">
        <v>552</v>
      </c>
      <c r="N91">
        <v>412</v>
      </c>
    </row>
    <row r="92" spans="2:14" ht="12.75">
      <c r="B92">
        <v>37</v>
      </c>
      <c r="C92">
        <v>35</v>
      </c>
      <c r="D92">
        <v>21</v>
      </c>
      <c r="E92">
        <v>45</v>
      </c>
      <c r="F92">
        <v>54</v>
      </c>
      <c r="G92">
        <v>31</v>
      </c>
      <c r="I92">
        <v>175</v>
      </c>
      <c r="J92">
        <v>260</v>
      </c>
      <c r="K92">
        <v>448</v>
      </c>
      <c r="L92">
        <v>339</v>
      </c>
      <c r="M92">
        <v>614</v>
      </c>
      <c r="N92">
        <v>338</v>
      </c>
    </row>
    <row r="93" spans="2:14" ht="12.75">
      <c r="B93">
        <v>35</v>
      </c>
      <c r="C93">
        <v>33</v>
      </c>
      <c r="D93">
        <v>55</v>
      </c>
      <c r="E93">
        <v>45</v>
      </c>
      <c r="F93">
        <v>50</v>
      </c>
      <c r="G93">
        <v>31</v>
      </c>
      <c r="I93">
        <v>199</v>
      </c>
      <c r="J93">
        <v>281</v>
      </c>
      <c r="K93">
        <v>439</v>
      </c>
      <c r="L93">
        <v>367</v>
      </c>
      <c r="M93">
        <v>597</v>
      </c>
      <c r="N93">
        <v>313</v>
      </c>
    </row>
    <row r="94" spans="2:9" ht="12.75">
      <c r="B94">
        <v>32</v>
      </c>
      <c r="C94">
        <v>32</v>
      </c>
      <c r="D94">
        <v>56</v>
      </c>
      <c r="E94">
        <v>44</v>
      </c>
      <c r="F94">
        <v>48</v>
      </c>
      <c r="G94">
        <v>32</v>
      </c>
      <c r="I94" t="s">
        <v>11</v>
      </c>
    </row>
    <row r="95" spans="2:14" ht="12.75">
      <c r="B95">
        <v>30</v>
      </c>
      <c r="C95">
        <v>32</v>
      </c>
      <c r="D95">
        <v>50</v>
      </c>
      <c r="E95">
        <v>47</v>
      </c>
      <c r="F95">
        <v>50</v>
      </c>
      <c r="G95">
        <v>34</v>
      </c>
      <c r="I95" s="3">
        <f>32.54295*I83</f>
        <v>826.5909299999998</v>
      </c>
      <c r="J95" s="3">
        <f>32.54295*J83</f>
        <v>1239.886395</v>
      </c>
      <c r="K95" s="3">
        <f>32.54295*K83</f>
        <v>1157.227302</v>
      </c>
      <c r="L95" s="3">
        <f>32.54295*L83</f>
        <v>1239.886395</v>
      </c>
      <c r="M95" s="3">
        <f>32.54295*M83</f>
        <v>1653.1818599999997</v>
      </c>
      <c r="N95" s="3">
        <f>32.54295*N83</f>
        <v>1405.204581</v>
      </c>
    </row>
    <row r="96" spans="2:14" ht="12.75">
      <c r="B96">
        <v>27</v>
      </c>
      <c r="C96">
        <v>26</v>
      </c>
      <c r="D96">
        <v>65</v>
      </c>
      <c r="E96">
        <v>48</v>
      </c>
      <c r="F96">
        <v>45</v>
      </c>
      <c r="G96">
        <v>36</v>
      </c>
      <c r="I96" s="3">
        <f>32.54295*I84</f>
        <v>578.613651</v>
      </c>
      <c r="J96" s="3">
        <f>32.54295*J84</f>
        <v>1322.545488</v>
      </c>
      <c r="K96" s="3">
        <f>32.54295*K84</f>
        <v>1322.545488</v>
      </c>
      <c r="L96" s="3">
        <f>32.54295*L84</f>
        <v>1239.886395</v>
      </c>
      <c r="M96" s="3">
        <f>32.54295*M84</f>
        <v>1487.863674</v>
      </c>
      <c r="N96" s="3">
        <f>32.54295*N84</f>
        <v>1405.204581</v>
      </c>
    </row>
    <row r="97" spans="2:14" ht="12.75">
      <c r="B97">
        <v>27</v>
      </c>
      <c r="C97">
        <v>29</v>
      </c>
      <c r="D97">
        <v>67</v>
      </c>
      <c r="E97">
        <v>44</v>
      </c>
      <c r="F97">
        <v>53</v>
      </c>
      <c r="G97">
        <v>36</v>
      </c>
      <c r="I97" s="3">
        <f>32.54295*I85</f>
        <v>495.95455799999996</v>
      </c>
      <c r="J97" s="3">
        <f>32.54295*J85</f>
        <v>1157.227302</v>
      </c>
      <c r="K97" s="3">
        <f>32.54295*K85</f>
        <v>1239.886395</v>
      </c>
      <c r="L97" s="3">
        <f>32.54295*L85</f>
        <v>1322.545488</v>
      </c>
      <c r="M97" s="3">
        <f>32.54295*M85</f>
        <v>1570.522767</v>
      </c>
      <c r="N97" s="3">
        <f>32.54295*N85</f>
        <v>1405.204581</v>
      </c>
    </row>
    <row r="98" spans="2:14" ht="12.75">
      <c r="B98">
        <v>31</v>
      </c>
      <c r="C98">
        <v>33</v>
      </c>
      <c r="D98">
        <v>52</v>
      </c>
      <c r="E98">
        <v>48</v>
      </c>
      <c r="F98">
        <v>54</v>
      </c>
      <c r="G98">
        <v>40</v>
      </c>
      <c r="I98" s="3">
        <f>32.54295*I86</f>
        <v>495.95455799999996</v>
      </c>
      <c r="J98" s="3">
        <f>32.54295*J86</f>
        <v>1322.545488</v>
      </c>
      <c r="K98" s="3">
        <f>32.54295*K86</f>
        <v>1405.204581</v>
      </c>
      <c r="L98" s="3">
        <f>32.54295*L86</f>
        <v>1322.545488</v>
      </c>
      <c r="M98" s="3">
        <f>32.54295*M86</f>
        <v>1570.522767</v>
      </c>
      <c r="N98" s="3">
        <f>32.54295*N86</f>
        <v>1405.204581</v>
      </c>
    </row>
    <row r="99" spans="2:14" ht="12.75">
      <c r="B99">
        <v>31</v>
      </c>
      <c r="C99">
        <v>37</v>
      </c>
      <c r="D99">
        <v>50</v>
      </c>
      <c r="E99">
        <v>40</v>
      </c>
      <c r="F99">
        <v>54</v>
      </c>
      <c r="G99">
        <v>44</v>
      </c>
      <c r="I99" s="3">
        <f>32.54295*I87</f>
        <v>743.931837</v>
      </c>
      <c r="J99" s="3">
        <f>32.54295*J87</f>
        <v>1322.545488</v>
      </c>
      <c r="K99" s="3">
        <f>32.54295*K87</f>
        <v>1322.545488</v>
      </c>
      <c r="L99" s="3">
        <f>32.54295*L87</f>
        <v>1239.886395</v>
      </c>
      <c r="M99" s="3">
        <f>32.54295*M87</f>
        <v>1487.863674</v>
      </c>
      <c r="N99" s="3">
        <f>32.54295*N87</f>
        <v>1322.545488</v>
      </c>
    </row>
    <row r="100" spans="2:9" ht="12.75">
      <c r="B100">
        <v>26</v>
      </c>
      <c r="C100">
        <v>37</v>
      </c>
      <c r="D100">
        <v>54</v>
      </c>
      <c r="E100">
        <v>45</v>
      </c>
      <c r="F100">
        <v>48</v>
      </c>
      <c r="G100">
        <v>46</v>
      </c>
      <c r="I100" t="s">
        <v>12</v>
      </c>
    </row>
    <row r="101" spans="2:14" ht="12.75">
      <c r="B101">
        <v>30</v>
      </c>
      <c r="C101">
        <v>42</v>
      </c>
      <c r="D101">
        <v>53</v>
      </c>
      <c r="E101">
        <v>44</v>
      </c>
      <c r="F101">
        <v>50</v>
      </c>
      <c r="G101">
        <v>46</v>
      </c>
      <c r="I101" s="4">
        <f>I89/I95</f>
        <v>0.21413252139120378</v>
      </c>
      <c r="J101" s="4">
        <f>J89/J95</f>
        <v>0.15807899884247056</v>
      </c>
      <c r="K101" s="4">
        <f>K89/K95</f>
        <v>0.3352841739297298</v>
      </c>
      <c r="L101" s="4">
        <f>L89/L95</f>
        <v>0.24195765128949576</v>
      </c>
      <c r="M101" s="4">
        <f>M89/M95</f>
        <v>0.22744019221212605</v>
      </c>
      <c r="N101" s="4">
        <f>N89/N95</f>
        <v>0.35297351482232325</v>
      </c>
    </row>
    <row r="102" spans="2:14" ht="12.75">
      <c r="B102">
        <v>30</v>
      </c>
      <c r="C102">
        <v>44</v>
      </c>
      <c r="D102">
        <v>43</v>
      </c>
      <c r="E102">
        <v>45</v>
      </c>
      <c r="F102">
        <v>50</v>
      </c>
      <c r="G102">
        <v>47</v>
      </c>
      <c r="I102" s="4">
        <f>I90/I96</f>
        <v>0.2782512989829201</v>
      </c>
      <c r="J102" s="4">
        <f>J90/J96</f>
        <v>0.22759141574418196</v>
      </c>
      <c r="K102" s="4">
        <f>K90/K96</f>
        <v>0.2782512989829201</v>
      </c>
      <c r="L102" s="4">
        <f>L90/L96</f>
        <v>0.29599486007748316</v>
      </c>
      <c r="M102" s="4">
        <f>M90/M96</f>
        <v>0.32395441089315824</v>
      </c>
      <c r="N102" s="4">
        <f>N90/N96</f>
        <v>0.24622749219460452</v>
      </c>
    </row>
    <row r="103" spans="2:14" ht="12.75">
      <c r="B103">
        <v>29</v>
      </c>
      <c r="C103">
        <v>46</v>
      </c>
      <c r="D103">
        <v>53</v>
      </c>
      <c r="E103">
        <v>44</v>
      </c>
      <c r="F103">
        <v>45</v>
      </c>
      <c r="G103">
        <v>45</v>
      </c>
      <c r="I103" s="4">
        <f>I91/I97</f>
        <v>0.3185775741978361</v>
      </c>
      <c r="J103" s="4">
        <f>J91/J97</f>
        <v>0.22035428956721936</v>
      </c>
      <c r="K103" s="4">
        <f>K91/K97</f>
        <v>0.3476124923525756</v>
      </c>
      <c r="L103" s="4">
        <f>L91/L97</f>
        <v>0.24573823959089414</v>
      </c>
      <c r="M103" s="4">
        <f>M91/M97</f>
        <v>0.351475325031057</v>
      </c>
      <c r="N103" s="4">
        <f>N91/N97</f>
        <v>0.29319574215080074</v>
      </c>
    </row>
    <row r="104" spans="2:14" ht="12.75">
      <c r="B104">
        <v>29</v>
      </c>
      <c r="C104">
        <v>37</v>
      </c>
      <c r="D104">
        <v>54</v>
      </c>
      <c r="E104">
        <v>42</v>
      </c>
      <c r="F104">
        <v>51</v>
      </c>
      <c r="G104">
        <v>46</v>
      </c>
      <c r="I104" s="4">
        <f>I92/I98</f>
        <v>0.3528549081305147</v>
      </c>
      <c r="J104" s="4">
        <f>J92/J98</f>
        <v>0.1965905916727153</v>
      </c>
      <c r="K104" s="4">
        <f>K92/K98</f>
        <v>0.31881478758145326</v>
      </c>
      <c r="L104" s="4">
        <f>L92/L98</f>
        <v>0.25632388683480956</v>
      </c>
      <c r="M104" s="4">
        <f>M92/M98</f>
        <v>0.3909526260309221</v>
      </c>
      <c r="N104" s="4">
        <f>N92/N98</f>
        <v>0.24053437098779284</v>
      </c>
    </row>
    <row r="105" spans="2:14" ht="12.75">
      <c r="B105">
        <v>30</v>
      </c>
      <c r="C105">
        <v>34</v>
      </c>
      <c r="D105">
        <v>58</v>
      </c>
      <c r="E105">
        <v>49</v>
      </c>
      <c r="F105">
        <v>50</v>
      </c>
      <c r="G105">
        <v>45</v>
      </c>
      <c r="I105" s="4">
        <f>I93/I99</f>
        <v>0.26749762559227586</v>
      </c>
      <c r="J105" s="4">
        <f>J93/J99</f>
        <v>0.21246906253858847</v>
      </c>
      <c r="K105" s="4">
        <f>K93/K99</f>
        <v>0.331935652862777</v>
      </c>
      <c r="L105" s="4">
        <f>L93/L99</f>
        <v>0.29599486007748316</v>
      </c>
      <c r="M105" s="4">
        <f>M93/M99</f>
        <v>0.40124643838841384</v>
      </c>
      <c r="N105" s="4">
        <f>N93/N99</f>
        <v>0.23666482766753805</v>
      </c>
    </row>
    <row r="106" spans="2:7" ht="12.75">
      <c r="B106">
        <v>30</v>
      </c>
      <c r="C106">
        <v>46</v>
      </c>
      <c r="D106">
        <v>54</v>
      </c>
      <c r="E106">
        <v>43</v>
      </c>
      <c r="F106">
        <v>48</v>
      </c>
      <c r="G106">
        <v>46</v>
      </c>
    </row>
    <row r="107" spans="2:7" ht="12.75">
      <c r="B107">
        <v>31</v>
      </c>
      <c r="C107">
        <v>46</v>
      </c>
      <c r="D107">
        <v>60</v>
      </c>
      <c r="E107">
        <v>43</v>
      </c>
      <c r="F107">
        <v>47</v>
      </c>
      <c r="G107">
        <v>44</v>
      </c>
    </row>
    <row r="108" spans="2:7" ht="12.75">
      <c r="B108">
        <v>32</v>
      </c>
      <c r="C108">
        <v>44</v>
      </c>
      <c r="D108">
        <v>63</v>
      </c>
      <c r="E108">
        <v>46</v>
      </c>
      <c r="F108">
        <v>51</v>
      </c>
      <c r="G108">
        <v>41</v>
      </c>
    </row>
    <row r="109" spans="2:7" ht="12.75">
      <c r="B109">
        <v>32</v>
      </c>
      <c r="C109">
        <v>40</v>
      </c>
      <c r="D109">
        <v>59</v>
      </c>
      <c r="E109">
        <v>48</v>
      </c>
      <c r="F109">
        <v>52</v>
      </c>
      <c r="G109">
        <v>40</v>
      </c>
    </row>
    <row r="110" spans="2:7" ht="12.75">
      <c r="B110">
        <v>34</v>
      </c>
      <c r="C110">
        <v>28</v>
      </c>
      <c r="D110">
        <v>60</v>
      </c>
      <c r="E110">
        <v>39</v>
      </c>
      <c r="F110">
        <v>44</v>
      </c>
      <c r="G110">
        <v>41</v>
      </c>
    </row>
    <row r="111" spans="2:7" ht="12.75">
      <c r="B111">
        <v>28</v>
      </c>
      <c r="C111">
        <v>43</v>
      </c>
      <c r="D111">
        <v>64</v>
      </c>
      <c r="E111">
        <v>43</v>
      </c>
      <c r="F111">
        <v>50</v>
      </c>
      <c r="G111">
        <v>39</v>
      </c>
    </row>
    <row r="112" spans="2:7" ht="12.75">
      <c r="B112">
        <v>27</v>
      </c>
      <c r="C112">
        <v>40</v>
      </c>
      <c r="D112">
        <v>61</v>
      </c>
      <c r="E112">
        <v>43</v>
      </c>
      <c r="F112">
        <v>48</v>
      </c>
      <c r="G112">
        <v>39</v>
      </c>
    </row>
    <row r="113" spans="2:7" ht="12.75">
      <c r="B113">
        <v>29</v>
      </c>
      <c r="C113">
        <v>40</v>
      </c>
      <c r="D113">
        <v>51</v>
      </c>
      <c r="E113">
        <v>42</v>
      </c>
      <c r="F113">
        <v>47</v>
      </c>
      <c r="G113">
        <v>38</v>
      </c>
    </row>
    <row r="114" spans="2:7" ht="12.75">
      <c r="B114">
        <v>25</v>
      </c>
      <c r="C114">
        <v>40</v>
      </c>
      <c r="D114">
        <v>55</v>
      </c>
      <c r="E114">
        <v>42</v>
      </c>
      <c r="F114">
        <v>50</v>
      </c>
      <c r="G114">
        <v>39</v>
      </c>
    </row>
    <row r="115" spans="2:7" ht="12.75">
      <c r="B115">
        <v>22</v>
      </c>
      <c r="C115">
        <v>43</v>
      </c>
      <c r="D115">
        <v>53</v>
      </c>
      <c r="E115">
        <v>44</v>
      </c>
      <c r="F115">
        <v>51</v>
      </c>
      <c r="G115">
        <v>41</v>
      </c>
    </row>
    <row r="116" spans="2:7" ht="12.75">
      <c r="B116">
        <v>24</v>
      </c>
      <c r="C116">
        <v>41</v>
      </c>
      <c r="D116">
        <v>44</v>
      </c>
      <c r="E116">
        <v>45</v>
      </c>
      <c r="F116">
        <v>51</v>
      </c>
      <c r="G116">
        <v>42</v>
      </c>
    </row>
    <row r="117" spans="2:7" ht="12.75">
      <c r="B117">
        <v>27</v>
      </c>
      <c r="C117">
        <v>39</v>
      </c>
      <c r="D117">
        <v>49</v>
      </c>
      <c r="E117">
        <v>44</v>
      </c>
      <c r="F117">
        <v>52</v>
      </c>
      <c r="G117">
        <v>44</v>
      </c>
    </row>
    <row r="118" spans="2:7" ht="12.75">
      <c r="B118">
        <v>25</v>
      </c>
      <c r="C118">
        <v>39</v>
      </c>
      <c r="D118">
        <v>48</v>
      </c>
      <c r="E118">
        <v>45</v>
      </c>
      <c r="F118">
        <v>51</v>
      </c>
      <c r="G118">
        <v>44</v>
      </c>
    </row>
    <row r="119" spans="2:7" ht="12.75">
      <c r="B119">
        <v>23</v>
      </c>
      <c r="C119">
        <v>40</v>
      </c>
      <c r="D119">
        <v>49</v>
      </c>
      <c r="E119">
        <v>47</v>
      </c>
      <c r="F119">
        <v>48</v>
      </c>
      <c r="G119">
        <v>44</v>
      </c>
    </row>
    <row r="120" spans="2:7" ht="12.75">
      <c r="B120">
        <v>29</v>
      </c>
      <c r="C120">
        <v>42</v>
      </c>
      <c r="D120">
        <v>45</v>
      </c>
      <c r="E120">
        <v>45</v>
      </c>
      <c r="F120">
        <v>44</v>
      </c>
      <c r="G120">
        <v>44</v>
      </c>
    </row>
    <row r="121" spans="2:7" ht="12.75">
      <c r="B121">
        <v>28</v>
      </c>
      <c r="C121">
        <v>40</v>
      </c>
      <c r="D121">
        <v>44</v>
      </c>
      <c r="E121">
        <v>48</v>
      </c>
      <c r="F121">
        <v>54</v>
      </c>
      <c r="G121">
        <v>41</v>
      </c>
    </row>
    <row r="122" spans="2:7" ht="12.75">
      <c r="B122">
        <v>29</v>
      </c>
      <c r="C122">
        <v>43</v>
      </c>
      <c r="D122">
        <v>41</v>
      </c>
      <c r="E122">
        <v>46</v>
      </c>
      <c r="F122">
        <v>53</v>
      </c>
      <c r="G122">
        <v>36</v>
      </c>
    </row>
    <row r="123" spans="2:7" ht="12.75">
      <c r="B123">
        <v>27</v>
      </c>
      <c r="C123">
        <v>44</v>
      </c>
      <c r="D123">
        <v>44</v>
      </c>
      <c r="E123">
        <v>47</v>
      </c>
      <c r="F123">
        <v>55</v>
      </c>
      <c r="G123">
        <v>40</v>
      </c>
    </row>
    <row r="124" spans="2:7" ht="12.75">
      <c r="B124">
        <v>27</v>
      </c>
      <c r="C124">
        <v>38</v>
      </c>
      <c r="D124">
        <v>52</v>
      </c>
      <c r="E124">
        <v>48</v>
      </c>
      <c r="F124">
        <v>48</v>
      </c>
      <c r="G124">
        <v>40</v>
      </c>
    </row>
    <row r="125" spans="2:7" ht="12.75">
      <c r="B125">
        <v>27</v>
      </c>
      <c r="C125">
        <v>40</v>
      </c>
      <c r="D125">
        <v>52</v>
      </c>
      <c r="E125">
        <v>47</v>
      </c>
      <c r="F125">
        <v>44</v>
      </c>
      <c r="G125">
        <v>39</v>
      </c>
    </row>
    <row r="126" spans="2:7" ht="12.75">
      <c r="B126">
        <v>28</v>
      </c>
      <c r="C126">
        <v>41</v>
      </c>
      <c r="D126">
        <v>47</v>
      </c>
      <c r="E126">
        <v>45</v>
      </c>
      <c r="F126">
        <v>46</v>
      </c>
      <c r="G126">
        <v>41</v>
      </c>
    </row>
    <row r="128" spans="1:14" ht="12.75">
      <c r="A128" s="9">
        <v>37392</v>
      </c>
      <c r="B128" s="7"/>
      <c r="C128" s="7" t="s">
        <v>25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75">
      <c r="A129" s="7"/>
      <c r="B129" s="7" t="s">
        <v>5</v>
      </c>
      <c r="C129" s="7" t="s">
        <v>4</v>
      </c>
      <c r="D129" s="7" t="s">
        <v>3</v>
      </c>
      <c r="E129" s="7" t="s">
        <v>2</v>
      </c>
      <c r="F129" s="7" t="s">
        <v>1</v>
      </c>
      <c r="G129" s="7" t="s">
        <v>0</v>
      </c>
      <c r="H129" s="7"/>
      <c r="I129" s="7" t="s">
        <v>5</v>
      </c>
      <c r="J129" s="7" t="s">
        <v>4</v>
      </c>
      <c r="K129" s="7" t="s">
        <v>3</v>
      </c>
      <c r="L129" s="7" t="s">
        <v>2</v>
      </c>
      <c r="M129" s="7" t="s">
        <v>1</v>
      </c>
      <c r="N129" s="7" t="s">
        <v>0</v>
      </c>
    </row>
    <row r="131" spans="1:9" ht="12.75">
      <c r="A131" s="5" t="s">
        <v>15</v>
      </c>
      <c r="B131" t="s">
        <v>13</v>
      </c>
      <c r="I131" t="s">
        <v>14</v>
      </c>
    </row>
    <row r="132" spans="1:14" ht="12.75">
      <c r="A132" s="6">
        <f>AVERAGE(B132:G132)*AVERAGE(I132:N132)</f>
        <v>12.484319778459714</v>
      </c>
      <c r="B132">
        <f>AVERAGE(B135:B184)</f>
        <v>30.3</v>
      </c>
      <c r="C132">
        <f>AVERAGE(C135:C184)</f>
        <v>40.48</v>
      </c>
      <c r="D132">
        <f>AVERAGE(D135:D184)</f>
        <v>52.9</v>
      </c>
      <c r="E132">
        <f>AVERAGE(E135:E184)</f>
        <v>42.8</v>
      </c>
      <c r="F132">
        <f>AVERAGE(F135:F184)</f>
        <v>49.36</v>
      </c>
      <c r="G132">
        <f>AVERAGE(G135:G184)</f>
        <v>41.18</v>
      </c>
      <c r="I132" s="4">
        <f>AVERAGE(I159:I163)</f>
        <v>0.2902274513004729</v>
      </c>
      <c r="J132" s="4">
        <f>AVERAGE(J159:J163)</f>
        <v>0.2374438895878538</v>
      </c>
      <c r="K132" s="4">
        <f>AVERAGE(K159:K163)</f>
        <v>0.304266911626668</v>
      </c>
      <c r="L132" s="4">
        <f>AVERAGE(L159:L163)</f>
        <v>0.2903995893914136</v>
      </c>
      <c r="M132" s="4">
        <f>AVERAGE(M159:M163)</f>
        <v>0.3666557352155513</v>
      </c>
      <c r="N132" s="4">
        <f>AVERAGE(N159:N163)</f>
        <v>0.2596466533058268</v>
      </c>
    </row>
    <row r="134" spans="2:9" ht="12.75">
      <c r="B134" t="s">
        <v>7</v>
      </c>
      <c r="I134" t="s">
        <v>8</v>
      </c>
    </row>
    <row r="135" spans="2:14" ht="12.75">
      <c r="B135">
        <v>25</v>
      </c>
      <c r="C135">
        <v>36</v>
      </c>
      <c r="D135">
        <v>54</v>
      </c>
      <c r="E135">
        <v>39</v>
      </c>
      <c r="F135">
        <v>51</v>
      </c>
      <c r="G135">
        <v>42</v>
      </c>
      <c r="I135">
        <v>10.5</v>
      </c>
      <c r="J135" s="1">
        <v>15</v>
      </c>
      <c r="K135">
        <v>15.5</v>
      </c>
      <c r="L135">
        <v>16</v>
      </c>
      <c r="M135">
        <v>19</v>
      </c>
      <c r="N135">
        <v>16</v>
      </c>
    </row>
    <row r="136" spans="2:14" ht="12.75">
      <c r="B136">
        <v>25</v>
      </c>
      <c r="C136">
        <v>42</v>
      </c>
      <c r="D136">
        <v>53</v>
      </c>
      <c r="E136">
        <v>40</v>
      </c>
      <c r="F136">
        <v>48</v>
      </c>
      <c r="G136">
        <v>37</v>
      </c>
      <c r="I136">
        <v>10</v>
      </c>
      <c r="J136" s="1">
        <v>15</v>
      </c>
      <c r="K136">
        <v>16</v>
      </c>
      <c r="L136">
        <v>16</v>
      </c>
      <c r="M136">
        <v>20.5</v>
      </c>
      <c r="N136">
        <v>16</v>
      </c>
    </row>
    <row r="137" spans="2:14" ht="12.75">
      <c r="B137">
        <v>26</v>
      </c>
      <c r="C137">
        <v>44</v>
      </c>
      <c r="D137">
        <v>57</v>
      </c>
      <c r="E137">
        <v>41</v>
      </c>
      <c r="F137">
        <v>48</v>
      </c>
      <c r="G137">
        <v>40</v>
      </c>
      <c r="I137">
        <v>10.5</v>
      </c>
      <c r="J137" s="1">
        <v>15</v>
      </c>
      <c r="K137">
        <v>17</v>
      </c>
      <c r="L137">
        <v>18</v>
      </c>
      <c r="M137">
        <v>22</v>
      </c>
      <c r="N137">
        <v>15</v>
      </c>
    </row>
    <row r="138" spans="2:14" ht="12.75">
      <c r="B138">
        <v>24</v>
      </c>
      <c r="C138">
        <v>44</v>
      </c>
      <c r="D138">
        <v>54</v>
      </c>
      <c r="E138">
        <v>41</v>
      </c>
      <c r="F138">
        <v>48</v>
      </c>
      <c r="G138">
        <v>34</v>
      </c>
      <c r="I138">
        <v>11.5</v>
      </c>
      <c r="J138" s="1">
        <v>14.5</v>
      </c>
      <c r="K138">
        <v>16.5</v>
      </c>
      <c r="L138">
        <v>18</v>
      </c>
      <c r="M138">
        <v>21.5</v>
      </c>
      <c r="N138">
        <v>17</v>
      </c>
    </row>
    <row r="139" spans="2:14" ht="12.75">
      <c r="B139">
        <v>30</v>
      </c>
      <c r="C139">
        <v>42</v>
      </c>
      <c r="D139">
        <v>58</v>
      </c>
      <c r="E139">
        <v>39</v>
      </c>
      <c r="F139">
        <v>50</v>
      </c>
      <c r="G139">
        <v>31</v>
      </c>
      <c r="I139">
        <v>10</v>
      </c>
      <c r="J139" s="1">
        <v>16</v>
      </c>
      <c r="K139">
        <v>16</v>
      </c>
      <c r="L139">
        <v>16</v>
      </c>
      <c r="M139">
        <v>19</v>
      </c>
      <c r="N139">
        <v>17</v>
      </c>
    </row>
    <row r="140" spans="2:9" ht="12.75">
      <c r="B140">
        <v>29</v>
      </c>
      <c r="C140">
        <v>48</v>
      </c>
      <c r="D140">
        <v>61</v>
      </c>
      <c r="E140">
        <v>46</v>
      </c>
      <c r="F140">
        <v>55</v>
      </c>
      <c r="G140">
        <v>30</v>
      </c>
      <c r="I140" t="s">
        <v>9</v>
      </c>
    </row>
    <row r="141" spans="2:14" ht="12.75">
      <c r="B141">
        <v>30</v>
      </c>
      <c r="C141">
        <v>47</v>
      </c>
      <c r="D141">
        <v>58</v>
      </c>
      <c r="E141">
        <v>39</v>
      </c>
      <c r="F141">
        <v>49</v>
      </c>
      <c r="G141">
        <v>39</v>
      </c>
      <c r="I141" s="2">
        <f>I135*2.54</f>
        <v>26.67</v>
      </c>
      <c r="J141" s="2">
        <f>J135*2.54</f>
        <v>38.1</v>
      </c>
      <c r="K141" s="2">
        <f>K135*2.54</f>
        <v>39.37</v>
      </c>
      <c r="L141" s="2">
        <f>L135*2.54</f>
        <v>40.64</v>
      </c>
      <c r="M141" s="2">
        <f>M135*2.54</f>
        <v>48.26</v>
      </c>
      <c r="N141" s="2">
        <f>N135*2.54</f>
        <v>40.64</v>
      </c>
    </row>
    <row r="142" spans="2:14" ht="12.75">
      <c r="B142">
        <v>32</v>
      </c>
      <c r="C142">
        <v>44</v>
      </c>
      <c r="D142">
        <v>54</v>
      </c>
      <c r="E142">
        <v>44</v>
      </c>
      <c r="F142">
        <v>49</v>
      </c>
      <c r="G142">
        <v>33</v>
      </c>
      <c r="I142" s="2">
        <f>I136*2.54</f>
        <v>25.4</v>
      </c>
      <c r="J142" s="2">
        <f>J136*2.54</f>
        <v>38.1</v>
      </c>
      <c r="K142" s="2">
        <f>K136*2.54</f>
        <v>40.64</v>
      </c>
      <c r="L142" s="2">
        <f>L136*2.54</f>
        <v>40.64</v>
      </c>
      <c r="M142" s="2">
        <f>M136*2.54</f>
        <v>52.07</v>
      </c>
      <c r="N142" s="2">
        <f>N136*2.54</f>
        <v>40.64</v>
      </c>
    </row>
    <row r="143" spans="2:14" ht="12.75">
      <c r="B143">
        <v>28</v>
      </c>
      <c r="C143">
        <v>44</v>
      </c>
      <c r="D143">
        <v>65</v>
      </c>
      <c r="E143">
        <v>36</v>
      </c>
      <c r="F143">
        <v>52</v>
      </c>
      <c r="G143">
        <v>35</v>
      </c>
      <c r="I143" s="2">
        <f>I137*2.54</f>
        <v>26.67</v>
      </c>
      <c r="J143" s="2">
        <f>J137*2.54</f>
        <v>38.1</v>
      </c>
      <c r="K143" s="2">
        <f>K137*2.54</f>
        <v>43.18</v>
      </c>
      <c r="L143" s="2">
        <f>L137*2.54</f>
        <v>45.72</v>
      </c>
      <c r="M143" s="2">
        <f>M137*2.54</f>
        <v>55.88</v>
      </c>
      <c r="N143" s="2">
        <f>N137*2.54</f>
        <v>38.1</v>
      </c>
    </row>
    <row r="144" spans="2:14" ht="12.75">
      <c r="B144">
        <v>33</v>
      </c>
      <c r="C144">
        <v>43</v>
      </c>
      <c r="D144">
        <v>64</v>
      </c>
      <c r="E144">
        <v>36</v>
      </c>
      <c r="F144">
        <v>58</v>
      </c>
      <c r="G144">
        <v>38</v>
      </c>
      <c r="I144" s="2">
        <f>I138*2.54</f>
        <v>29.21</v>
      </c>
      <c r="J144" s="2">
        <f>J138*2.54</f>
        <v>36.83</v>
      </c>
      <c r="K144" s="2">
        <f>K138*2.54</f>
        <v>41.910000000000004</v>
      </c>
      <c r="L144" s="2">
        <f>L138*2.54</f>
        <v>45.72</v>
      </c>
      <c r="M144" s="2">
        <f>M138*2.54</f>
        <v>54.61</v>
      </c>
      <c r="N144" s="2">
        <f>N138*2.54</f>
        <v>43.18</v>
      </c>
    </row>
    <row r="145" spans="2:14" ht="12.75">
      <c r="B145">
        <v>33</v>
      </c>
      <c r="C145">
        <v>42</v>
      </c>
      <c r="D145">
        <v>75</v>
      </c>
      <c r="E145">
        <v>42</v>
      </c>
      <c r="F145">
        <v>58</v>
      </c>
      <c r="G145">
        <v>31</v>
      </c>
      <c r="I145" s="2">
        <f>I139*2.54</f>
        <v>25.4</v>
      </c>
      <c r="J145" s="2">
        <f>J139*2.54</f>
        <v>40.64</v>
      </c>
      <c r="K145" s="2">
        <f>K139*2.54</f>
        <v>40.64</v>
      </c>
      <c r="L145" s="2">
        <f>L139*2.54</f>
        <v>40.64</v>
      </c>
      <c r="M145" s="2">
        <f>M139*2.54</f>
        <v>48.26</v>
      </c>
      <c r="N145" s="2">
        <f>N139*2.54</f>
        <v>43.18</v>
      </c>
    </row>
    <row r="146" spans="2:9" ht="12.75">
      <c r="B146">
        <v>35</v>
      </c>
      <c r="C146">
        <v>38</v>
      </c>
      <c r="D146">
        <v>69</v>
      </c>
      <c r="E146">
        <v>40</v>
      </c>
      <c r="F146">
        <v>57</v>
      </c>
      <c r="G146">
        <v>44</v>
      </c>
      <c r="I146" t="s">
        <v>10</v>
      </c>
    </row>
    <row r="147" spans="2:14" ht="12.75">
      <c r="B147">
        <v>34</v>
      </c>
      <c r="C147">
        <v>35</v>
      </c>
      <c r="D147">
        <v>63</v>
      </c>
      <c r="E147">
        <v>38</v>
      </c>
      <c r="F147">
        <v>56</v>
      </c>
      <c r="G147">
        <v>43</v>
      </c>
      <c r="I147">
        <v>202</v>
      </c>
      <c r="J147">
        <v>339</v>
      </c>
      <c r="K147">
        <v>384</v>
      </c>
      <c r="L147">
        <v>332</v>
      </c>
      <c r="M147">
        <v>570</v>
      </c>
      <c r="N147">
        <v>268</v>
      </c>
    </row>
    <row r="148" spans="2:14" ht="12.75">
      <c r="B148">
        <v>29</v>
      </c>
      <c r="C148">
        <v>36</v>
      </c>
      <c r="D148">
        <v>67</v>
      </c>
      <c r="E148">
        <v>32</v>
      </c>
      <c r="F148">
        <v>52</v>
      </c>
      <c r="G148">
        <v>43</v>
      </c>
      <c r="I148">
        <v>239</v>
      </c>
      <c r="J148">
        <v>273</v>
      </c>
      <c r="K148">
        <v>347</v>
      </c>
      <c r="L148">
        <v>428</v>
      </c>
      <c r="M148">
        <v>575</v>
      </c>
      <c r="N148">
        <v>384</v>
      </c>
    </row>
    <row r="149" spans="2:14" ht="12.75">
      <c r="B149">
        <v>37</v>
      </c>
      <c r="C149">
        <v>33</v>
      </c>
      <c r="D149">
        <v>67</v>
      </c>
      <c r="E149">
        <v>45</v>
      </c>
      <c r="F149">
        <v>51</v>
      </c>
      <c r="G149">
        <v>44</v>
      </c>
      <c r="I149">
        <v>266</v>
      </c>
      <c r="J149">
        <v>237</v>
      </c>
      <c r="K149">
        <v>431</v>
      </c>
      <c r="L149">
        <v>398</v>
      </c>
      <c r="M149">
        <v>572</v>
      </c>
      <c r="N149">
        <v>334</v>
      </c>
    </row>
    <row r="150" spans="2:14" ht="12.75">
      <c r="B150">
        <v>34</v>
      </c>
      <c r="C150">
        <v>33</v>
      </c>
      <c r="D150">
        <v>72</v>
      </c>
      <c r="E150">
        <v>44</v>
      </c>
      <c r="F150">
        <v>46</v>
      </c>
      <c r="G150">
        <v>42</v>
      </c>
      <c r="I150">
        <v>293</v>
      </c>
      <c r="J150">
        <v>334</v>
      </c>
      <c r="K150">
        <v>429</v>
      </c>
      <c r="L150">
        <v>436</v>
      </c>
      <c r="M150">
        <v>806</v>
      </c>
      <c r="N150">
        <v>390</v>
      </c>
    </row>
    <row r="151" spans="2:14" ht="12.75">
      <c r="B151">
        <v>36</v>
      </c>
      <c r="C151">
        <v>31</v>
      </c>
      <c r="D151">
        <v>66</v>
      </c>
      <c r="E151">
        <v>46</v>
      </c>
      <c r="F151">
        <v>54</v>
      </c>
      <c r="G151">
        <v>43</v>
      </c>
      <c r="I151">
        <v>260</v>
      </c>
      <c r="J151">
        <v>296</v>
      </c>
      <c r="K151">
        <v>447</v>
      </c>
      <c r="L151">
        <v>419</v>
      </c>
      <c r="M151">
        <v>570</v>
      </c>
      <c r="N151">
        <v>363</v>
      </c>
    </row>
    <row r="152" spans="2:9" ht="12.75">
      <c r="B152">
        <v>37</v>
      </c>
      <c r="C152">
        <v>31</v>
      </c>
      <c r="D152">
        <v>60</v>
      </c>
      <c r="E152">
        <v>48</v>
      </c>
      <c r="F152">
        <v>51</v>
      </c>
      <c r="G152">
        <v>42</v>
      </c>
      <c r="I152" t="s">
        <v>11</v>
      </c>
    </row>
    <row r="153" spans="2:14" ht="12.75">
      <c r="B153">
        <v>40</v>
      </c>
      <c r="C153">
        <v>32</v>
      </c>
      <c r="D153">
        <v>61</v>
      </c>
      <c r="E153">
        <v>44</v>
      </c>
      <c r="F153">
        <v>51</v>
      </c>
      <c r="G153">
        <v>45</v>
      </c>
      <c r="I153" s="3">
        <f>32.54295*I141</f>
        <v>867.9204765</v>
      </c>
      <c r="J153" s="3">
        <f>32.54295*J141</f>
        <v>1239.886395</v>
      </c>
      <c r="K153" s="3">
        <f>32.54295*K141</f>
        <v>1281.2159414999999</v>
      </c>
      <c r="L153" s="3">
        <f>32.54295*L141</f>
        <v>1322.545488</v>
      </c>
      <c r="M153" s="3">
        <f>32.54295*M141</f>
        <v>1570.522767</v>
      </c>
      <c r="N153" s="3">
        <f>32.54295*N141</f>
        <v>1322.545488</v>
      </c>
    </row>
    <row r="154" spans="2:14" ht="12.75">
      <c r="B154">
        <v>39</v>
      </c>
      <c r="C154">
        <v>35</v>
      </c>
      <c r="D154">
        <v>55</v>
      </c>
      <c r="E154">
        <v>44</v>
      </c>
      <c r="F154">
        <v>54</v>
      </c>
      <c r="G154">
        <v>42</v>
      </c>
      <c r="I154" s="3">
        <f>32.54295*I142</f>
        <v>826.5909299999998</v>
      </c>
      <c r="J154" s="3">
        <f>32.54295*J142</f>
        <v>1239.886395</v>
      </c>
      <c r="K154" s="3">
        <f>32.54295*K142</f>
        <v>1322.545488</v>
      </c>
      <c r="L154" s="3">
        <f>32.54295*L142</f>
        <v>1322.545488</v>
      </c>
      <c r="M154" s="3">
        <f>32.54295*M142</f>
        <v>1694.5114064999998</v>
      </c>
      <c r="N154" s="3">
        <f>32.54295*N142</f>
        <v>1322.545488</v>
      </c>
    </row>
    <row r="155" spans="2:14" ht="12.75">
      <c r="B155">
        <v>38</v>
      </c>
      <c r="C155">
        <v>39</v>
      </c>
      <c r="D155">
        <v>52</v>
      </c>
      <c r="E155">
        <v>40</v>
      </c>
      <c r="F155">
        <v>55</v>
      </c>
      <c r="G155">
        <v>45</v>
      </c>
      <c r="I155" s="3">
        <f>32.54295*I143</f>
        <v>867.9204765</v>
      </c>
      <c r="J155" s="3">
        <f>32.54295*J143</f>
        <v>1239.886395</v>
      </c>
      <c r="K155" s="3">
        <f>32.54295*K143</f>
        <v>1405.204581</v>
      </c>
      <c r="L155" s="3">
        <f>32.54295*L143</f>
        <v>1487.863674</v>
      </c>
      <c r="M155" s="3">
        <f>32.54295*M143</f>
        <v>1818.5000459999999</v>
      </c>
      <c r="N155" s="3">
        <f>32.54295*N143</f>
        <v>1239.886395</v>
      </c>
    </row>
    <row r="156" spans="2:14" ht="12.75">
      <c r="B156">
        <v>35</v>
      </c>
      <c r="C156">
        <v>42</v>
      </c>
      <c r="D156">
        <v>60</v>
      </c>
      <c r="E156">
        <v>41</v>
      </c>
      <c r="F156">
        <v>50</v>
      </c>
      <c r="G156">
        <v>43</v>
      </c>
      <c r="I156" s="3">
        <f>32.54295*I144</f>
        <v>950.5795694999999</v>
      </c>
      <c r="J156" s="3">
        <f>32.54295*J144</f>
        <v>1198.5568485</v>
      </c>
      <c r="K156" s="3">
        <f>32.54295*K144</f>
        <v>1363.8750345</v>
      </c>
      <c r="L156" s="3">
        <f>32.54295*L144</f>
        <v>1487.863674</v>
      </c>
      <c r="M156" s="3">
        <f>32.54295*M144</f>
        <v>1777.1704994999998</v>
      </c>
      <c r="N156" s="3">
        <f>32.54295*N144</f>
        <v>1405.204581</v>
      </c>
    </row>
    <row r="157" spans="2:14" ht="12.75">
      <c r="B157">
        <v>32</v>
      </c>
      <c r="C157">
        <v>41</v>
      </c>
      <c r="D157">
        <v>54</v>
      </c>
      <c r="E157">
        <v>43</v>
      </c>
      <c r="F157">
        <v>50</v>
      </c>
      <c r="G157">
        <v>43</v>
      </c>
      <c r="I157" s="3">
        <f>32.54295*I145</f>
        <v>826.5909299999998</v>
      </c>
      <c r="J157" s="3">
        <f>32.54295*J145</f>
        <v>1322.545488</v>
      </c>
      <c r="K157" s="3">
        <f>32.54295*K145</f>
        <v>1322.545488</v>
      </c>
      <c r="L157" s="3">
        <f>32.54295*L145</f>
        <v>1322.545488</v>
      </c>
      <c r="M157" s="3">
        <f>32.54295*M145</f>
        <v>1570.522767</v>
      </c>
      <c r="N157" s="3">
        <f>32.54295*N145</f>
        <v>1405.204581</v>
      </c>
    </row>
    <row r="158" spans="2:9" ht="12.75">
      <c r="B158">
        <v>30</v>
      </c>
      <c r="C158">
        <v>42</v>
      </c>
      <c r="D158">
        <v>56</v>
      </c>
      <c r="E158">
        <v>44</v>
      </c>
      <c r="F158">
        <v>50</v>
      </c>
      <c r="G158">
        <v>46</v>
      </c>
      <c r="I158" t="s">
        <v>12</v>
      </c>
    </row>
    <row r="159" spans="2:14" ht="12.75">
      <c r="B159">
        <v>32</v>
      </c>
      <c r="C159">
        <v>46</v>
      </c>
      <c r="D159">
        <v>53</v>
      </c>
      <c r="E159">
        <v>44</v>
      </c>
      <c r="F159">
        <v>50</v>
      </c>
      <c r="G159">
        <v>47</v>
      </c>
      <c r="I159" s="4">
        <f>I147/I153</f>
        <v>0.23274021695465785</v>
      </c>
      <c r="J159" s="4">
        <f>J147/J153</f>
        <v>0.2734121459571302</v>
      </c>
      <c r="K159" s="4">
        <f>K147/K153</f>
        <v>0.29971528417795607</v>
      </c>
      <c r="L159" s="4">
        <f>L147/L153</f>
        <v>0.25103106321285185</v>
      </c>
      <c r="M159" s="4">
        <f>M147/M153</f>
        <v>0.36293647693424363</v>
      </c>
      <c r="N159" s="4">
        <f>N147/N153</f>
        <v>0.2026395329549527</v>
      </c>
    </row>
    <row r="160" spans="2:14" ht="12.75">
      <c r="B160">
        <v>30</v>
      </c>
      <c r="C160">
        <v>44</v>
      </c>
      <c r="D160">
        <v>48</v>
      </c>
      <c r="E160">
        <v>46</v>
      </c>
      <c r="F160">
        <v>49</v>
      </c>
      <c r="G160">
        <v>46</v>
      </c>
      <c r="I160" s="4">
        <f>I148/I154</f>
        <v>0.2891393932909475</v>
      </c>
      <c r="J160" s="4">
        <f>J148/J154</f>
        <v>0.22018146267344113</v>
      </c>
      <c r="K160" s="4">
        <f>K148/K154</f>
        <v>0.262372828117047</v>
      </c>
      <c r="L160" s="4">
        <f>L148/L154</f>
        <v>0.32361835859970056</v>
      </c>
      <c r="M160" s="4">
        <f>M148/M154</f>
        <v>0.33933085241819533</v>
      </c>
      <c r="N160" s="4">
        <f>N148/N154</f>
        <v>0.2903491815473949</v>
      </c>
    </row>
    <row r="161" spans="2:14" ht="12.75">
      <c r="B161">
        <v>30</v>
      </c>
      <c r="C161">
        <v>41</v>
      </c>
      <c r="D161">
        <v>41</v>
      </c>
      <c r="E161">
        <v>42</v>
      </c>
      <c r="F161">
        <v>49</v>
      </c>
      <c r="G161">
        <v>42</v>
      </c>
      <c r="I161" s="4">
        <f>I149/I155</f>
        <v>0.3064796916333613</v>
      </c>
      <c r="J161" s="4">
        <f>J149/J155</f>
        <v>0.19114654451870164</v>
      </c>
      <c r="K161" s="4">
        <f>K149/K155</f>
        <v>0.30671690501697846</v>
      </c>
      <c r="L161" s="4">
        <f>L149/L155</f>
        <v>0.26749762559227586</v>
      </c>
      <c r="M161" s="4">
        <f>M149/M155</f>
        <v>0.31454494667634453</v>
      </c>
      <c r="N161" s="4">
        <f>N149/N155</f>
        <v>0.2693795184356386</v>
      </c>
    </row>
    <row r="162" spans="2:14" ht="12.75">
      <c r="B162">
        <v>25</v>
      </c>
      <c r="C162">
        <v>46</v>
      </c>
      <c r="D162">
        <v>43</v>
      </c>
      <c r="E162">
        <v>38</v>
      </c>
      <c r="F162">
        <v>43</v>
      </c>
      <c r="G162">
        <v>44</v>
      </c>
      <c r="I162" s="4">
        <f>I150/I156</f>
        <v>0.30823300794705333</v>
      </c>
      <c r="J162" s="4">
        <f>J150/J156</f>
        <v>0.2786684673472124</v>
      </c>
      <c r="K162" s="4">
        <f>K150/K156</f>
        <v>0.3145449466763445</v>
      </c>
      <c r="L162" s="4">
        <f>L150/L156</f>
        <v>0.293037599895056</v>
      </c>
      <c r="M162" s="4">
        <f>M150/M156</f>
        <v>0.45352992311472934</v>
      </c>
      <c r="N162" s="4">
        <f>N150/N156</f>
        <v>0.27753965883206866</v>
      </c>
    </row>
    <row r="163" spans="2:14" ht="12.75">
      <c r="B163">
        <v>30</v>
      </c>
      <c r="C163">
        <v>44</v>
      </c>
      <c r="D163">
        <v>33</v>
      </c>
      <c r="E163">
        <v>42</v>
      </c>
      <c r="F163">
        <v>45</v>
      </c>
      <c r="G163">
        <v>45</v>
      </c>
      <c r="I163" s="4">
        <f>I151/I157</f>
        <v>0.31454494667634453</v>
      </c>
      <c r="J163" s="4">
        <f>J151/J157</f>
        <v>0.22381082744278358</v>
      </c>
      <c r="K163" s="4">
        <f>K151/K157</f>
        <v>0.3379845941450144</v>
      </c>
      <c r="L163" s="4">
        <f>L151/L157</f>
        <v>0.3168132996571835</v>
      </c>
      <c r="M163" s="4">
        <f>M151/M157</f>
        <v>0.36293647693424363</v>
      </c>
      <c r="N163" s="4">
        <f>N151/N157</f>
        <v>0.2583253747590793</v>
      </c>
    </row>
    <row r="164" spans="2:7" ht="12.75">
      <c r="B164">
        <v>32</v>
      </c>
      <c r="C164">
        <v>36</v>
      </c>
      <c r="D164">
        <v>50</v>
      </c>
      <c r="E164">
        <v>42</v>
      </c>
      <c r="F164">
        <v>45</v>
      </c>
      <c r="G164">
        <v>44</v>
      </c>
    </row>
    <row r="165" spans="2:7" ht="12.75">
      <c r="B165">
        <v>30</v>
      </c>
      <c r="C165">
        <v>40</v>
      </c>
      <c r="D165">
        <v>50</v>
      </c>
      <c r="E165">
        <v>45</v>
      </c>
      <c r="F165">
        <v>48</v>
      </c>
      <c r="G165">
        <v>48</v>
      </c>
    </row>
    <row r="166" spans="2:7" ht="12.75">
      <c r="B166">
        <v>33</v>
      </c>
      <c r="C166">
        <v>37</v>
      </c>
      <c r="D166">
        <v>41</v>
      </c>
      <c r="E166">
        <v>42</v>
      </c>
      <c r="F166">
        <v>50</v>
      </c>
      <c r="G166">
        <v>47</v>
      </c>
    </row>
    <row r="167" spans="2:7" ht="12.75">
      <c r="B167">
        <v>31</v>
      </c>
      <c r="C167">
        <v>46</v>
      </c>
      <c r="D167">
        <v>52</v>
      </c>
      <c r="E167">
        <v>45</v>
      </c>
      <c r="F167">
        <v>48</v>
      </c>
      <c r="G167">
        <v>45</v>
      </c>
    </row>
    <row r="168" spans="2:7" ht="12.75">
      <c r="B168">
        <v>30</v>
      </c>
      <c r="C168">
        <v>42</v>
      </c>
      <c r="D168">
        <v>50</v>
      </c>
      <c r="E168">
        <v>45</v>
      </c>
      <c r="F168">
        <v>47</v>
      </c>
      <c r="G168">
        <v>44</v>
      </c>
    </row>
    <row r="169" spans="2:7" ht="12.75">
      <c r="B169">
        <v>30</v>
      </c>
      <c r="C169">
        <v>48</v>
      </c>
      <c r="D169">
        <v>48</v>
      </c>
      <c r="E169">
        <v>47</v>
      </c>
      <c r="F169">
        <v>49</v>
      </c>
      <c r="G169">
        <v>44</v>
      </c>
    </row>
    <row r="170" spans="2:7" ht="12.75">
      <c r="B170">
        <v>30</v>
      </c>
      <c r="C170">
        <v>46</v>
      </c>
      <c r="D170">
        <v>51</v>
      </c>
      <c r="E170">
        <v>47</v>
      </c>
      <c r="F170">
        <v>47</v>
      </c>
      <c r="G170">
        <v>45</v>
      </c>
    </row>
    <row r="171" spans="2:7" ht="12.75">
      <c r="B171">
        <v>29</v>
      </c>
      <c r="C171">
        <v>41</v>
      </c>
      <c r="D171">
        <v>36</v>
      </c>
      <c r="E171">
        <v>48</v>
      </c>
      <c r="F171">
        <v>44</v>
      </c>
      <c r="G171">
        <v>42</v>
      </c>
    </row>
    <row r="172" spans="2:7" ht="12.75">
      <c r="B172">
        <v>30</v>
      </c>
      <c r="C172">
        <v>40</v>
      </c>
      <c r="D172">
        <v>44</v>
      </c>
      <c r="E172">
        <v>47</v>
      </c>
      <c r="F172">
        <v>48</v>
      </c>
      <c r="G172">
        <v>40</v>
      </c>
    </row>
    <row r="173" spans="2:7" ht="12.75">
      <c r="B173">
        <v>31</v>
      </c>
      <c r="C173">
        <v>46</v>
      </c>
      <c r="D173">
        <v>54</v>
      </c>
      <c r="E173">
        <v>45</v>
      </c>
      <c r="F173">
        <v>44</v>
      </c>
      <c r="G173">
        <v>39</v>
      </c>
    </row>
    <row r="174" spans="2:7" ht="12.75">
      <c r="B174">
        <v>31</v>
      </c>
      <c r="C174">
        <v>44</v>
      </c>
      <c r="D174">
        <v>47</v>
      </c>
      <c r="E174">
        <v>44</v>
      </c>
      <c r="F174">
        <v>44</v>
      </c>
      <c r="G174">
        <v>38</v>
      </c>
    </row>
    <row r="175" spans="2:7" ht="12.75">
      <c r="B175">
        <v>31</v>
      </c>
      <c r="C175">
        <v>43</v>
      </c>
      <c r="D175">
        <v>52</v>
      </c>
      <c r="E175">
        <v>45</v>
      </c>
      <c r="F175">
        <v>49</v>
      </c>
      <c r="G175">
        <v>37</v>
      </c>
    </row>
    <row r="176" spans="2:7" ht="12.75">
      <c r="B176">
        <v>30</v>
      </c>
      <c r="C176">
        <v>32</v>
      </c>
      <c r="D176">
        <v>50</v>
      </c>
      <c r="E176">
        <v>45</v>
      </c>
      <c r="F176">
        <v>48</v>
      </c>
      <c r="G176">
        <v>39</v>
      </c>
    </row>
    <row r="177" spans="2:7" ht="12.75">
      <c r="B177">
        <v>26</v>
      </c>
      <c r="C177">
        <v>34</v>
      </c>
      <c r="D177">
        <v>48</v>
      </c>
      <c r="E177">
        <v>44</v>
      </c>
      <c r="F177">
        <v>38</v>
      </c>
      <c r="G177">
        <v>35</v>
      </c>
    </row>
    <row r="178" spans="2:7" ht="12.75">
      <c r="B178">
        <v>24</v>
      </c>
      <c r="C178">
        <v>40</v>
      </c>
      <c r="D178">
        <v>39</v>
      </c>
      <c r="E178">
        <v>42</v>
      </c>
      <c r="F178">
        <v>44</v>
      </c>
      <c r="G178">
        <v>37</v>
      </c>
    </row>
    <row r="179" spans="2:7" ht="12.75">
      <c r="B179">
        <v>20</v>
      </c>
      <c r="C179">
        <v>42</v>
      </c>
      <c r="D179">
        <v>35</v>
      </c>
      <c r="E179">
        <v>50</v>
      </c>
      <c r="F179">
        <v>52</v>
      </c>
      <c r="G179">
        <v>40</v>
      </c>
    </row>
    <row r="180" spans="2:7" ht="12.75">
      <c r="B180">
        <v>25</v>
      </c>
      <c r="C180">
        <v>41</v>
      </c>
      <c r="D180">
        <v>38</v>
      </c>
      <c r="E180">
        <v>45</v>
      </c>
      <c r="F180">
        <v>54</v>
      </c>
      <c r="G180">
        <v>42</v>
      </c>
    </row>
    <row r="181" spans="2:7" ht="12.75">
      <c r="B181">
        <v>26</v>
      </c>
      <c r="C181">
        <v>38</v>
      </c>
      <c r="D181">
        <v>41</v>
      </c>
      <c r="E181">
        <v>47</v>
      </c>
      <c r="F181">
        <v>45</v>
      </c>
      <c r="G181">
        <v>44</v>
      </c>
    </row>
    <row r="182" spans="2:7" ht="12.75">
      <c r="B182">
        <v>27</v>
      </c>
      <c r="C182">
        <v>42</v>
      </c>
      <c r="D182">
        <v>46</v>
      </c>
      <c r="E182">
        <v>39</v>
      </c>
      <c r="F182">
        <v>47</v>
      </c>
      <c r="G182">
        <v>45</v>
      </c>
    </row>
    <row r="183" spans="2:7" ht="12.75">
      <c r="B183">
        <v>25</v>
      </c>
      <c r="C183">
        <v>43</v>
      </c>
      <c r="D183">
        <v>51</v>
      </c>
      <c r="E183">
        <v>39</v>
      </c>
      <c r="F183">
        <v>47</v>
      </c>
      <c r="G183">
        <v>42</v>
      </c>
    </row>
    <row r="184" spans="2:7" ht="12.75">
      <c r="B184">
        <v>26</v>
      </c>
      <c r="C184">
        <v>38</v>
      </c>
      <c r="D184">
        <v>49</v>
      </c>
      <c r="E184">
        <v>43</v>
      </c>
      <c r="F184">
        <v>51</v>
      </c>
      <c r="G184">
        <v>43</v>
      </c>
    </row>
    <row r="186" spans="1:14" ht="12.75">
      <c r="A186" s="9">
        <v>37393</v>
      </c>
      <c r="B186" s="7"/>
      <c r="C186" s="7" t="s">
        <v>25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75">
      <c r="A187" s="7"/>
      <c r="B187" s="7" t="s">
        <v>5</v>
      </c>
      <c r="C187" s="7" t="s">
        <v>4</v>
      </c>
      <c r="D187" s="7" t="s">
        <v>3</v>
      </c>
      <c r="E187" s="7" t="s">
        <v>2</v>
      </c>
      <c r="F187" s="7" t="s">
        <v>1</v>
      </c>
      <c r="G187" s="7" t="s">
        <v>0</v>
      </c>
      <c r="H187" s="7"/>
      <c r="I187" s="7" t="s">
        <v>5</v>
      </c>
      <c r="J187" s="7" t="s">
        <v>4</v>
      </c>
      <c r="K187" s="7" t="s">
        <v>3</v>
      </c>
      <c r="L187" s="7" t="s">
        <v>2</v>
      </c>
      <c r="M187" s="7" t="s">
        <v>1</v>
      </c>
      <c r="N187" s="7" t="s">
        <v>0</v>
      </c>
    </row>
    <row r="189" spans="1:9" ht="12.75">
      <c r="A189" s="5" t="s">
        <v>15</v>
      </c>
      <c r="B189" t="s">
        <v>13</v>
      </c>
      <c r="I189" t="s">
        <v>14</v>
      </c>
    </row>
    <row r="190" spans="1:14" ht="12.75">
      <c r="A190" s="6">
        <f>AVERAGE(B190:G190)*AVERAGE(I190:N190)</f>
        <v>11.962007721862982</v>
      </c>
      <c r="B190">
        <f>AVERAGE(B193:B242)</f>
        <v>33.1</v>
      </c>
      <c r="C190">
        <f>AVERAGE(C193:C242)</f>
        <v>37.42</v>
      </c>
      <c r="D190">
        <f>AVERAGE(D193:D242)</f>
        <v>40.44</v>
      </c>
      <c r="E190">
        <f>AVERAGE(E193:E242)</f>
        <v>41.5</v>
      </c>
      <c r="F190">
        <f>AVERAGE(F193:F242)</f>
        <v>46.06</v>
      </c>
      <c r="G190">
        <f>AVERAGE(G193:G242)</f>
        <v>37.66</v>
      </c>
      <c r="I190" s="4">
        <f>AVERAGE(I217:I221)</f>
        <v>0.2858555442274737</v>
      </c>
      <c r="J190" s="4">
        <f>AVERAGE(J217:J221)</f>
        <v>0.2541725956474773</v>
      </c>
      <c r="K190" s="4">
        <f>AVERAGE(K217:K221)</f>
        <v>0.3106843877186315</v>
      </c>
      <c r="L190" s="4">
        <f>AVERAGE(L217:L221)</f>
        <v>0.3411574185170852</v>
      </c>
      <c r="M190" s="4">
        <f>AVERAGE(M217:M221)</f>
        <v>0.33786328496653767</v>
      </c>
      <c r="N190" s="4">
        <f>AVERAGE(N217:N221)</f>
        <v>0.29358914163457084</v>
      </c>
    </row>
    <row r="192" spans="2:9" ht="12.75">
      <c r="B192" t="s">
        <v>22</v>
      </c>
      <c r="I192" t="s">
        <v>8</v>
      </c>
    </row>
    <row r="193" spans="2:10" ht="12.75">
      <c r="B193">
        <v>29</v>
      </c>
      <c r="C193">
        <v>45</v>
      </c>
      <c r="D193">
        <v>32</v>
      </c>
      <c r="E193">
        <v>35</v>
      </c>
      <c r="F193">
        <v>38</v>
      </c>
      <c r="G193">
        <v>38</v>
      </c>
      <c r="J193" s="1"/>
    </row>
    <row r="194" spans="2:10" ht="12.75">
      <c r="B194">
        <v>32</v>
      </c>
      <c r="C194">
        <v>40</v>
      </c>
      <c r="D194">
        <v>39</v>
      </c>
      <c r="E194">
        <v>31</v>
      </c>
      <c r="F194">
        <v>42</v>
      </c>
      <c r="G194">
        <v>40</v>
      </c>
      <c r="J194" s="1"/>
    </row>
    <row r="195" spans="2:10" ht="12.75">
      <c r="B195">
        <v>32</v>
      </c>
      <c r="C195">
        <v>41</v>
      </c>
      <c r="D195">
        <v>50</v>
      </c>
      <c r="E195">
        <v>35</v>
      </c>
      <c r="F195">
        <v>41</v>
      </c>
      <c r="G195">
        <v>46</v>
      </c>
      <c r="J195" s="1"/>
    </row>
    <row r="196" spans="2:10" ht="12.75">
      <c r="B196">
        <v>29</v>
      </c>
      <c r="C196">
        <v>46</v>
      </c>
      <c r="D196">
        <v>36</v>
      </c>
      <c r="E196">
        <v>31</v>
      </c>
      <c r="F196">
        <v>52</v>
      </c>
      <c r="G196">
        <v>36</v>
      </c>
      <c r="J196" s="1"/>
    </row>
    <row r="197" spans="2:10" ht="12.75">
      <c r="B197">
        <v>31</v>
      </c>
      <c r="C197">
        <v>45</v>
      </c>
      <c r="D197">
        <v>35</v>
      </c>
      <c r="E197">
        <v>42</v>
      </c>
      <c r="F197">
        <v>50</v>
      </c>
      <c r="G197">
        <v>47</v>
      </c>
      <c r="J197" s="1"/>
    </row>
    <row r="198" spans="2:9" ht="12.75">
      <c r="B198">
        <v>24</v>
      </c>
      <c r="C198">
        <v>54</v>
      </c>
      <c r="D198">
        <v>47</v>
      </c>
      <c r="E198">
        <v>40</v>
      </c>
      <c r="F198">
        <v>46</v>
      </c>
      <c r="G198">
        <v>45</v>
      </c>
      <c r="I198" t="s">
        <v>9</v>
      </c>
    </row>
    <row r="199" spans="2:14" ht="12.75">
      <c r="B199">
        <v>21</v>
      </c>
      <c r="C199">
        <v>43</v>
      </c>
      <c r="D199">
        <v>39</v>
      </c>
      <c r="E199">
        <v>41</v>
      </c>
      <c r="F199">
        <v>45</v>
      </c>
      <c r="G199">
        <v>42</v>
      </c>
      <c r="I199" s="2">
        <v>23</v>
      </c>
      <c r="J199" s="2">
        <v>30</v>
      </c>
      <c r="K199" s="2">
        <v>38</v>
      </c>
      <c r="L199" s="2">
        <v>34</v>
      </c>
      <c r="M199" s="2">
        <v>48</v>
      </c>
      <c r="N199" s="2">
        <v>37</v>
      </c>
    </row>
    <row r="200" spans="2:14" ht="12.75">
      <c r="B200">
        <v>19</v>
      </c>
      <c r="C200">
        <v>51</v>
      </c>
      <c r="D200">
        <v>40</v>
      </c>
      <c r="E200">
        <v>42</v>
      </c>
      <c r="F200">
        <v>42</v>
      </c>
      <c r="G200">
        <v>47</v>
      </c>
      <c r="I200" s="2">
        <v>26</v>
      </c>
      <c r="J200" s="2">
        <v>37</v>
      </c>
      <c r="K200" s="2">
        <v>43</v>
      </c>
      <c r="L200" s="2">
        <v>40</v>
      </c>
      <c r="M200" s="2">
        <v>49</v>
      </c>
      <c r="N200" s="2">
        <v>35</v>
      </c>
    </row>
    <row r="201" spans="2:14" ht="12.75">
      <c r="B201">
        <v>27</v>
      </c>
      <c r="C201">
        <v>34</v>
      </c>
      <c r="D201">
        <v>42</v>
      </c>
      <c r="E201">
        <v>45</v>
      </c>
      <c r="F201">
        <v>43</v>
      </c>
      <c r="G201">
        <v>41</v>
      </c>
      <c r="I201" s="2">
        <v>32</v>
      </c>
      <c r="J201" s="2">
        <v>36</v>
      </c>
      <c r="K201" s="2">
        <v>48</v>
      </c>
      <c r="L201" s="2">
        <v>32</v>
      </c>
      <c r="M201" s="2">
        <v>56</v>
      </c>
      <c r="N201" s="2">
        <v>35</v>
      </c>
    </row>
    <row r="202" spans="2:14" ht="12.75">
      <c r="B202">
        <v>34</v>
      </c>
      <c r="C202">
        <v>31</v>
      </c>
      <c r="D202">
        <v>39</v>
      </c>
      <c r="E202">
        <v>41</v>
      </c>
      <c r="F202">
        <v>45</v>
      </c>
      <c r="G202">
        <v>43</v>
      </c>
      <c r="I202" s="2">
        <v>27</v>
      </c>
      <c r="J202" s="2">
        <v>33</v>
      </c>
      <c r="K202" s="2">
        <v>45</v>
      </c>
      <c r="L202" s="2">
        <v>37</v>
      </c>
      <c r="M202" s="2">
        <v>41</v>
      </c>
      <c r="N202" s="2">
        <v>32</v>
      </c>
    </row>
    <row r="203" spans="2:14" ht="12.75">
      <c r="B203">
        <v>33</v>
      </c>
      <c r="C203">
        <v>33</v>
      </c>
      <c r="D203">
        <v>37</v>
      </c>
      <c r="E203">
        <v>45</v>
      </c>
      <c r="F203">
        <v>42</v>
      </c>
      <c r="G203">
        <v>41</v>
      </c>
      <c r="I203" s="2">
        <v>32</v>
      </c>
      <c r="J203" s="2">
        <v>37</v>
      </c>
      <c r="K203" s="2">
        <v>44</v>
      </c>
      <c r="L203" s="2">
        <v>36</v>
      </c>
      <c r="M203" s="2">
        <v>55</v>
      </c>
      <c r="N203" s="2">
        <v>35</v>
      </c>
    </row>
    <row r="204" spans="2:9" ht="12.75">
      <c r="B204">
        <v>40</v>
      </c>
      <c r="C204">
        <v>25</v>
      </c>
      <c r="D204">
        <v>34</v>
      </c>
      <c r="E204">
        <v>49</v>
      </c>
      <c r="F204">
        <v>44</v>
      </c>
      <c r="G204">
        <v>37</v>
      </c>
      <c r="I204" t="s">
        <v>10</v>
      </c>
    </row>
    <row r="205" spans="2:14" ht="12.75">
      <c r="B205">
        <v>35</v>
      </c>
      <c r="C205">
        <v>22</v>
      </c>
      <c r="D205">
        <v>33</v>
      </c>
      <c r="E205">
        <v>40</v>
      </c>
      <c r="F205">
        <v>36</v>
      </c>
      <c r="G205">
        <v>38</v>
      </c>
      <c r="I205">
        <v>187</v>
      </c>
      <c r="J205">
        <v>340</v>
      </c>
      <c r="K205">
        <v>358</v>
      </c>
      <c r="L205">
        <v>398</v>
      </c>
      <c r="M205">
        <v>501</v>
      </c>
      <c r="N205">
        <v>362</v>
      </c>
    </row>
    <row r="206" spans="2:14" ht="12.75">
      <c r="B206">
        <v>37</v>
      </c>
      <c r="C206">
        <v>44</v>
      </c>
      <c r="D206">
        <v>38</v>
      </c>
      <c r="E206">
        <v>40</v>
      </c>
      <c r="F206">
        <v>43</v>
      </c>
      <c r="G206">
        <v>26</v>
      </c>
      <c r="I206">
        <v>223</v>
      </c>
      <c r="J206">
        <v>165</v>
      </c>
      <c r="K206">
        <v>481</v>
      </c>
      <c r="L206">
        <v>430</v>
      </c>
      <c r="M206">
        <v>430</v>
      </c>
      <c r="N206">
        <v>358</v>
      </c>
    </row>
    <row r="207" spans="2:14" ht="12.75">
      <c r="B207">
        <v>44</v>
      </c>
      <c r="C207">
        <v>39</v>
      </c>
      <c r="D207">
        <v>42</v>
      </c>
      <c r="E207">
        <v>39</v>
      </c>
      <c r="F207">
        <v>49</v>
      </c>
      <c r="G207">
        <v>36</v>
      </c>
      <c r="I207">
        <v>293</v>
      </c>
      <c r="J207">
        <v>316</v>
      </c>
      <c r="K207">
        <v>539</v>
      </c>
      <c r="L207">
        <v>355</v>
      </c>
      <c r="M207">
        <v>661</v>
      </c>
      <c r="N207">
        <v>377</v>
      </c>
    </row>
    <row r="208" spans="2:14" ht="12.75">
      <c r="B208">
        <v>39</v>
      </c>
      <c r="C208">
        <v>47</v>
      </c>
      <c r="D208">
        <v>22</v>
      </c>
      <c r="E208">
        <v>47</v>
      </c>
      <c r="F208">
        <v>53</v>
      </c>
      <c r="G208">
        <v>32</v>
      </c>
      <c r="I208">
        <v>339</v>
      </c>
      <c r="J208">
        <v>298</v>
      </c>
      <c r="K208">
        <v>426</v>
      </c>
      <c r="L208">
        <v>384</v>
      </c>
      <c r="M208">
        <v>500</v>
      </c>
      <c r="N208">
        <v>358</v>
      </c>
    </row>
    <row r="209" spans="2:14" ht="12.75">
      <c r="B209">
        <v>36</v>
      </c>
      <c r="C209">
        <v>38</v>
      </c>
      <c r="D209">
        <v>42</v>
      </c>
      <c r="E209">
        <v>42</v>
      </c>
      <c r="F209">
        <v>53</v>
      </c>
      <c r="G209">
        <v>37</v>
      </c>
      <c r="I209">
        <v>259</v>
      </c>
      <c r="J209">
        <v>287</v>
      </c>
      <c r="K209">
        <v>407</v>
      </c>
      <c r="L209">
        <v>417</v>
      </c>
      <c r="M209">
        <v>647</v>
      </c>
      <c r="N209">
        <v>203</v>
      </c>
    </row>
    <row r="210" spans="2:9" ht="12.75">
      <c r="B210">
        <v>37</v>
      </c>
      <c r="C210">
        <v>40</v>
      </c>
      <c r="D210">
        <v>38</v>
      </c>
      <c r="E210">
        <v>41</v>
      </c>
      <c r="F210">
        <v>48</v>
      </c>
      <c r="G210">
        <v>34</v>
      </c>
      <c r="I210" t="s">
        <v>11</v>
      </c>
    </row>
    <row r="211" spans="2:14" ht="12.75">
      <c r="B211">
        <v>34</v>
      </c>
      <c r="C211">
        <v>35</v>
      </c>
      <c r="D211">
        <v>42</v>
      </c>
      <c r="E211">
        <v>51</v>
      </c>
      <c r="F211">
        <v>53</v>
      </c>
      <c r="G211">
        <v>34</v>
      </c>
      <c r="I211" s="3">
        <f>32.54295*I199</f>
        <v>748.48785</v>
      </c>
      <c r="J211" s="3">
        <f>32.54295*J199</f>
        <v>976.2884999999999</v>
      </c>
      <c r="K211" s="3">
        <f>32.54295*K199</f>
        <v>1236.6320999999998</v>
      </c>
      <c r="L211" s="3">
        <f>32.54295*L199</f>
        <v>1106.4603</v>
      </c>
      <c r="M211" s="3">
        <f>32.54295*M199</f>
        <v>1562.0616</v>
      </c>
      <c r="N211" s="3">
        <f>32.54295*N199</f>
        <v>1204.08915</v>
      </c>
    </row>
    <row r="212" spans="2:14" ht="12.75">
      <c r="B212">
        <v>37</v>
      </c>
      <c r="C212">
        <v>42</v>
      </c>
      <c r="D212">
        <v>42</v>
      </c>
      <c r="E212">
        <v>36</v>
      </c>
      <c r="F212">
        <v>50</v>
      </c>
      <c r="G212">
        <v>38</v>
      </c>
      <c r="I212" s="3">
        <f>32.54295*I200</f>
        <v>846.1166999999999</v>
      </c>
      <c r="J212" s="3">
        <f>32.54295*J200</f>
        <v>1204.08915</v>
      </c>
      <c r="K212" s="3">
        <f>32.54295*K200</f>
        <v>1399.34685</v>
      </c>
      <c r="L212" s="3">
        <f>32.54295*L200</f>
        <v>1301.7179999999998</v>
      </c>
      <c r="M212" s="3">
        <f>32.54295*M200</f>
        <v>1594.6045499999998</v>
      </c>
      <c r="N212" s="3">
        <f>32.54295*N200</f>
        <v>1139.00325</v>
      </c>
    </row>
    <row r="213" spans="2:14" ht="12.75">
      <c r="B213">
        <v>29</v>
      </c>
      <c r="C213">
        <v>42</v>
      </c>
      <c r="D213">
        <v>42</v>
      </c>
      <c r="E213">
        <v>35</v>
      </c>
      <c r="F213">
        <v>51</v>
      </c>
      <c r="G213">
        <v>36</v>
      </c>
      <c r="I213" s="3">
        <f>32.54295*I201</f>
        <v>1041.3744</v>
      </c>
      <c r="J213" s="3">
        <f>32.54295*J201</f>
        <v>1171.5462</v>
      </c>
      <c r="K213" s="3">
        <f>32.54295*K201</f>
        <v>1562.0616</v>
      </c>
      <c r="L213" s="3">
        <f>32.54295*L201</f>
        <v>1041.3744</v>
      </c>
      <c r="M213" s="3">
        <f>32.54295*M201</f>
        <v>1822.4052</v>
      </c>
      <c r="N213" s="3">
        <f>32.54295*N201</f>
        <v>1139.00325</v>
      </c>
    </row>
    <row r="214" spans="2:14" ht="12.75">
      <c r="B214">
        <v>36</v>
      </c>
      <c r="C214">
        <v>30</v>
      </c>
      <c r="D214">
        <v>44</v>
      </c>
      <c r="E214">
        <v>48</v>
      </c>
      <c r="F214">
        <v>51</v>
      </c>
      <c r="G214">
        <v>36</v>
      </c>
      <c r="I214" s="3">
        <f>32.54295*I202</f>
        <v>878.6596499999999</v>
      </c>
      <c r="J214" s="3">
        <f>32.54295*J202</f>
        <v>1073.91735</v>
      </c>
      <c r="K214" s="3">
        <f>32.54295*K202</f>
        <v>1464.43275</v>
      </c>
      <c r="L214" s="3">
        <f>32.54295*L202</f>
        <v>1204.08915</v>
      </c>
      <c r="M214" s="3">
        <f>32.54295*M202</f>
        <v>1334.2609499999999</v>
      </c>
      <c r="N214" s="3">
        <f>32.54295*N202</f>
        <v>1041.3744</v>
      </c>
    </row>
    <row r="215" spans="2:14" ht="12.75">
      <c r="B215">
        <v>29</v>
      </c>
      <c r="C215">
        <v>32</v>
      </c>
      <c r="D215">
        <v>41</v>
      </c>
      <c r="E215">
        <v>35</v>
      </c>
      <c r="F215">
        <v>37</v>
      </c>
      <c r="G215">
        <v>35</v>
      </c>
      <c r="I215" s="3">
        <f>32.54295*I203</f>
        <v>1041.3744</v>
      </c>
      <c r="J215" s="3">
        <f>32.54295*J203</f>
        <v>1204.08915</v>
      </c>
      <c r="K215" s="3">
        <f>32.54295*K203</f>
        <v>1431.8898</v>
      </c>
      <c r="L215" s="3">
        <f>32.54295*L203</f>
        <v>1171.5462</v>
      </c>
      <c r="M215" s="3">
        <f>32.54295*M203</f>
        <v>1789.86225</v>
      </c>
      <c r="N215" s="3">
        <f>32.54295*N203</f>
        <v>1139.00325</v>
      </c>
    </row>
    <row r="216" spans="2:9" ht="12.75">
      <c r="B216">
        <v>31</v>
      </c>
      <c r="C216">
        <v>15</v>
      </c>
      <c r="D216">
        <v>41</v>
      </c>
      <c r="E216">
        <v>44</v>
      </c>
      <c r="F216">
        <v>45</v>
      </c>
      <c r="G216">
        <v>39</v>
      </c>
      <c r="I216" t="s">
        <v>12</v>
      </c>
    </row>
    <row r="217" spans="2:14" ht="12.75">
      <c r="B217">
        <v>43</v>
      </c>
      <c r="C217">
        <v>32</v>
      </c>
      <c r="D217">
        <v>33</v>
      </c>
      <c r="E217">
        <v>31</v>
      </c>
      <c r="F217">
        <v>39</v>
      </c>
      <c r="G217">
        <v>34</v>
      </c>
      <c r="I217" s="4">
        <f>I205/I211</f>
        <v>0.2498370548032276</v>
      </c>
      <c r="J217" s="4">
        <f>J205/J211</f>
        <v>0.34825771275601425</v>
      </c>
      <c r="K217" s="4">
        <f>K205/K211</f>
        <v>0.28949596246126885</v>
      </c>
      <c r="L217" s="4">
        <f>L205/L211</f>
        <v>0.35970563064937805</v>
      </c>
      <c r="M217" s="4">
        <f>M205/M211</f>
        <v>0.3207299891374322</v>
      </c>
      <c r="N217" s="4">
        <f>N205/N211</f>
        <v>0.30064219082116966</v>
      </c>
    </row>
    <row r="218" spans="2:14" ht="12.75">
      <c r="B218">
        <v>45</v>
      </c>
      <c r="C218">
        <v>34</v>
      </c>
      <c r="D218">
        <v>42</v>
      </c>
      <c r="E218">
        <v>47</v>
      </c>
      <c r="F218">
        <v>45</v>
      </c>
      <c r="G218">
        <v>34</v>
      </c>
      <c r="I218" s="4">
        <f>I206/I212</f>
        <v>0.26355702469883885</v>
      </c>
      <c r="J218" s="4">
        <f>J206/J212</f>
        <v>0.13703304277760497</v>
      </c>
      <c r="K218" s="4">
        <f>K206/K212</f>
        <v>0.3437317917284053</v>
      </c>
      <c r="L218" s="4">
        <f>L206/L212</f>
        <v>0.3303326834229841</v>
      </c>
      <c r="M218" s="4">
        <f>M206/M212</f>
        <v>0.26965933340651765</v>
      </c>
      <c r="N218" s="4">
        <f>N206/N212</f>
        <v>0.3143099021008061</v>
      </c>
    </row>
    <row r="219" spans="2:14" ht="12.75">
      <c r="B219">
        <v>40</v>
      </c>
      <c r="C219">
        <v>33</v>
      </c>
      <c r="D219">
        <v>37</v>
      </c>
      <c r="E219">
        <v>48</v>
      </c>
      <c r="F219">
        <v>46</v>
      </c>
      <c r="G219">
        <v>38</v>
      </c>
      <c r="I219" s="4">
        <f>I207/I213</f>
        <v>0.2813589425666696</v>
      </c>
      <c r="J219" s="4">
        <f>J207/J213</f>
        <v>0.26972901282083456</v>
      </c>
      <c r="K219" s="4">
        <f>K207/K213</f>
        <v>0.34505681466083027</v>
      </c>
      <c r="L219" s="4">
        <f>L207/L213</f>
        <v>0.34089564713709114</v>
      </c>
      <c r="M219" s="4">
        <f>M207/M213</f>
        <v>0.36270748129998753</v>
      </c>
      <c r="N219" s="4">
        <f>N207/N213</f>
        <v>0.3309911538882791</v>
      </c>
    </row>
    <row r="220" spans="2:14" ht="12.75">
      <c r="B220">
        <v>50</v>
      </c>
      <c r="C220">
        <v>42</v>
      </c>
      <c r="D220">
        <v>38</v>
      </c>
      <c r="E220">
        <v>37</v>
      </c>
      <c r="F220">
        <v>43</v>
      </c>
      <c r="G220">
        <v>29</v>
      </c>
      <c r="I220" s="4">
        <f>I208/I214</f>
        <v>0.3858149170728393</v>
      </c>
      <c r="J220" s="4">
        <f>J208/J214</f>
        <v>0.2774887657788563</v>
      </c>
      <c r="K220" s="4">
        <f>K208/K214</f>
        <v>0.2908976188903178</v>
      </c>
      <c r="L220" s="4">
        <f>L208/L214</f>
        <v>0.318913263191517</v>
      </c>
      <c r="M220" s="4">
        <f>M208/M214</f>
        <v>0.37473928919226784</v>
      </c>
      <c r="N220" s="4">
        <f>N208/N214</f>
        <v>0.3437764554227567</v>
      </c>
    </row>
    <row r="221" spans="2:14" ht="12.75">
      <c r="B221">
        <v>38</v>
      </c>
      <c r="C221">
        <v>30</v>
      </c>
      <c r="D221">
        <v>40</v>
      </c>
      <c r="E221">
        <v>41</v>
      </c>
      <c r="F221">
        <v>47</v>
      </c>
      <c r="G221">
        <v>35</v>
      </c>
      <c r="I221" s="4">
        <f>I209/I215</f>
        <v>0.24870978199579327</v>
      </c>
      <c r="J221" s="4">
        <f>J209/J215</f>
        <v>0.2383544441040765</v>
      </c>
      <c r="K221" s="4">
        <f>K209/K215</f>
        <v>0.28423975085233516</v>
      </c>
      <c r="L221" s="4">
        <f>L209/L215</f>
        <v>0.3559398681844557</v>
      </c>
      <c r="M221" s="4">
        <f>M209/M215</f>
        <v>0.36148033179648326</v>
      </c>
      <c r="N221" s="4">
        <f>N209/N215</f>
        <v>0.17822600593984259</v>
      </c>
    </row>
    <row r="222" spans="2:7" ht="12.75">
      <c r="B222">
        <v>40</v>
      </c>
      <c r="C222">
        <v>31</v>
      </c>
      <c r="D222">
        <v>39</v>
      </c>
      <c r="E222">
        <v>43</v>
      </c>
      <c r="F222">
        <v>47</v>
      </c>
      <c r="G222">
        <v>35</v>
      </c>
    </row>
    <row r="223" spans="2:7" ht="12.75">
      <c r="B223">
        <v>35</v>
      </c>
      <c r="C223">
        <v>32</v>
      </c>
      <c r="D223">
        <v>44</v>
      </c>
      <c r="E223">
        <v>43</v>
      </c>
      <c r="F223">
        <v>47</v>
      </c>
      <c r="G223">
        <v>42</v>
      </c>
    </row>
    <row r="224" spans="2:7" ht="12.75">
      <c r="B224">
        <v>35</v>
      </c>
      <c r="C224">
        <v>40</v>
      </c>
      <c r="D224">
        <v>34</v>
      </c>
      <c r="E224">
        <v>44</v>
      </c>
      <c r="F224">
        <v>51</v>
      </c>
      <c r="G224">
        <v>40</v>
      </c>
    </row>
    <row r="225" spans="2:7" ht="12.75">
      <c r="B225">
        <v>26</v>
      </c>
      <c r="C225">
        <v>41</v>
      </c>
      <c r="D225">
        <v>38</v>
      </c>
      <c r="E225">
        <v>42</v>
      </c>
      <c r="F225">
        <v>54</v>
      </c>
      <c r="G225">
        <v>43</v>
      </c>
    </row>
    <row r="226" spans="2:7" ht="12.75">
      <c r="B226">
        <v>26</v>
      </c>
      <c r="C226">
        <v>40</v>
      </c>
      <c r="D226">
        <v>39</v>
      </c>
      <c r="E226">
        <v>45</v>
      </c>
      <c r="F226">
        <v>52</v>
      </c>
      <c r="G226">
        <v>43</v>
      </c>
    </row>
    <row r="227" spans="2:14" ht="12.75">
      <c r="B227">
        <v>34</v>
      </c>
      <c r="C227">
        <v>38</v>
      </c>
      <c r="D227">
        <v>42</v>
      </c>
      <c r="E227">
        <v>39</v>
      </c>
      <c r="F227">
        <v>52</v>
      </c>
      <c r="G227">
        <v>47</v>
      </c>
      <c r="N227">
        <f>(6.437/2)^2*PI()</f>
        <v>32.54294855303021</v>
      </c>
    </row>
    <row r="228" spans="2:7" ht="12.75">
      <c r="B228">
        <v>33</v>
      </c>
      <c r="C228">
        <v>30</v>
      </c>
      <c r="D228">
        <v>56</v>
      </c>
      <c r="E228">
        <v>44</v>
      </c>
      <c r="F228">
        <v>38</v>
      </c>
      <c r="G228">
        <v>47</v>
      </c>
    </row>
    <row r="229" spans="2:7" ht="12.75">
      <c r="B229">
        <v>24</v>
      </c>
      <c r="C229">
        <v>30</v>
      </c>
      <c r="D229">
        <v>43</v>
      </c>
      <c r="E229">
        <v>40</v>
      </c>
      <c r="F229">
        <v>40</v>
      </c>
      <c r="G229">
        <v>42</v>
      </c>
    </row>
    <row r="230" spans="2:7" ht="12.75">
      <c r="B230">
        <v>32</v>
      </c>
      <c r="C230">
        <v>32</v>
      </c>
      <c r="D230">
        <v>48</v>
      </c>
      <c r="E230">
        <v>45</v>
      </c>
      <c r="F230">
        <v>44</v>
      </c>
      <c r="G230">
        <v>44</v>
      </c>
    </row>
    <row r="231" spans="2:7" ht="12.75">
      <c r="B231">
        <v>36</v>
      </c>
      <c r="C231">
        <v>35</v>
      </c>
      <c r="D231">
        <v>38</v>
      </c>
      <c r="E231">
        <v>36</v>
      </c>
      <c r="F231">
        <v>44</v>
      </c>
      <c r="G231">
        <v>38</v>
      </c>
    </row>
    <row r="232" spans="2:7" ht="12.75">
      <c r="B232">
        <v>31</v>
      </c>
      <c r="C232">
        <v>34</v>
      </c>
      <c r="D232">
        <v>40</v>
      </c>
      <c r="E232">
        <v>42</v>
      </c>
      <c r="F232">
        <v>48</v>
      </c>
      <c r="G232">
        <v>38</v>
      </c>
    </row>
    <row r="233" spans="2:7" ht="12.75">
      <c r="B233">
        <v>32</v>
      </c>
      <c r="C233">
        <v>32</v>
      </c>
      <c r="D233">
        <v>46</v>
      </c>
      <c r="E233">
        <v>46</v>
      </c>
      <c r="F233">
        <v>53</v>
      </c>
      <c r="G233">
        <v>36</v>
      </c>
    </row>
    <row r="234" spans="2:7" ht="12.75">
      <c r="B234">
        <v>31</v>
      </c>
      <c r="C234">
        <v>30</v>
      </c>
      <c r="D234">
        <v>35</v>
      </c>
      <c r="E234">
        <v>55</v>
      </c>
      <c r="F234">
        <v>51</v>
      </c>
      <c r="G234">
        <v>32</v>
      </c>
    </row>
    <row r="235" spans="2:7" ht="12.75">
      <c r="B235">
        <v>37</v>
      </c>
      <c r="C235">
        <v>46</v>
      </c>
      <c r="D235">
        <v>45</v>
      </c>
      <c r="E235">
        <v>54</v>
      </c>
      <c r="F235">
        <v>40</v>
      </c>
      <c r="G235">
        <v>32</v>
      </c>
    </row>
    <row r="236" spans="2:7" ht="12.75">
      <c r="B236">
        <v>32</v>
      </c>
      <c r="C236">
        <v>47</v>
      </c>
      <c r="D236">
        <v>46</v>
      </c>
      <c r="E236">
        <v>43</v>
      </c>
      <c r="F236">
        <v>47</v>
      </c>
      <c r="G236">
        <v>30</v>
      </c>
    </row>
    <row r="237" spans="2:7" ht="12.75">
      <c r="B237">
        <v>31</v>
      </c>
      <c r="C237">
        <v>45</v>
      </c>
      <c r="D237">
        <v>47</v>
      </c>
      <c r="E237">
        <v>41</v>
      </c>
      <c r="F237">
        <v>44</v>
      </c>
      <c r="G237">
        <v>33</v>
      </c>
    </row>
    <row r="238" spans="2:7" ht="12.75">
      <c r="B238">
        <v>27</v>
      </c>
      <c r="C238">
        <v>36</v>
      </c>
      <c r="D238">
        <v>48</v>
      </c>
      <c r="E238">
        <v>39</v>
      </c>
      <c r="F238">
        <v>47</v>
      </c>
      <c r="G238">
        <v>36</v>
      </c>
    </row>
    <row r="239" spans="2:7" ht="12.75">
      <c r="B239">
        <v>25</v>
      </c>
      <c r="C239">
        <v>42</v>
      </c>
      <c r="D239">
        <v>44</v>
      </c>
      <c r="E239">
        <v>42</v>
      </c>
      <c r="F239">
        <v>43</v>
      </c>
      <c r="G239">
        <v>31</v>
      </c>
    </row>
    <row r="240" spans="2:7" ht="12.75">
      <c r="B240">
        <v>39</v>
      </c>
      <c r="C240">
        <v>41</v>
      </c>
      <c r="D240">
        <v>30</v>
      </c>
      <c r="E240">
        <v>32</v>
      </c>
      <c r="F240">
        <v>46</v>
      </c>
      <c r="G240">
        <v>32</v>
      </c>
    </row>
    <row r="241" spans="2:7" ht="12.75">
      <c r="B241">
        <v>31</v>
      </c>
      <c r="C241">
        <v>37</v>
      </c>
      <c r="D241">
        <v>49</v>
      </c>
      <c r="E241">
        <v>36</v>
      </c>
      <c r="F241">
        <v>53</v>
      </c>
      <c r="G241">
        <v>31</v>
      </c>
    </row>
    <row r="242" spans="2:7" ht="12.75">
      <c r="B242">
        <v>27</v>
      </c>
      <c r="C242">
        <v>47</v>
      </c>
      <c r="D242">
        <v>44</v>
      </c>
      <c r="E242">
        <v>45</v>
      </c>
      <c r="F242">
        <v>43</v>
      </c>
      <c r="G242">
        <v>37</v>
      </c>
    </row>
    <row r="244" spans="1:14" ht="12.75">
      <c r="A244" s="9">
        <v>37394</v>
      </c>
      <c r="B244" s="7"/>
      <c r="C244" s="7" t="s">
        <v>25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75">
      <c r="A245" s="7"/>
      <c r="B245" s="7" t="s">
        <v>5</v>
      </c>
      <c r="C245" s="7" t="s">
        <v>4</v>
      </c>
      <c r="D245" s="7" t="s">
        <v>3</v>
      </c>
      <c r="E245" s="7" t="s">
        <v>2</v>
      </c>
      <c r="F245" s="7" t="s">
        <v>1</v>
      </c>
      <c r="G245" s="7" t="s">
        <v>0</v>
      </c>
      <c r="H245" s="7"/>
      <c r="I245" s="7" t="s">
        <v>5</v>
      </c>
      <c r="J245" s="7" t="s">
        <v>4</v>
      </c>
      <c r="K245" s="7" t="s">
        <v>3</v>
      </c>
      <c r="L245" s="7" t="s">
        <v>2</v>
      </c>
      <c r="M245" s="7" t="s">
        <v>1</v>
      </c>
      <c r="N245" s="7" t="s">
        <v>0</v>
      </c>
    </row>
    <row r="247" spans="1:9" ht="12.75">
      <c r="A247" s="5" t="s">
        <v>15</v>
      </c>
      <c r="B247" t="s">
        <v>23</v>
      </c>
      <c r="I247" t="s">
        <v>14</v>
      </c>
    </row>
    <row r="248" spans="1:14" ht="12.75">
      <c r="A248" s="6">
        <f>AVERAGE(B248:G248)*AVERAGE(I248:N248)</f>
        <v>11.259738636524563</v>
      </c>
      <c r="B248">
        <f>AVERAGE(B252:B301)</f>
        <v>32.76</v>
      </c>
      <c r="C248">
        <f>AVERAGE(C252:C301)</f>
        <v>35.68</v>
      </c>
      <c r="D248">
        <f>AVERAGE(D252:D301)</f>
        <v>38.66</v>
      </c>
      <c r="E248">
        <f>AVERAGE(E252:E301)</f>
        <v>40.18</v>
      </c>
      <c r="F248">
        <f>AVERAGE(F252:F301)</f>
        <v>46.24</v>
      </c>
      <c r="G248">
        <f>AVERAGE(G252:G301)</f>
        <v>35.42</v>
      </c>
      <c r="I248" s="4">
        <f>AVERAGE(I275:I279)</f>
        <v>0.25218740447649346</v>
      </c>
      <c r="J248" s="4">
        <f>AVERAGE(J275:J279)</f>
        <v>0.25204420326866206</v>
      </c>
      <c r="K248" s="4">
        <f>AVERAGE(K275:K279)</f>
        <v>0.31022195361376187</v>
      </c>
      <c r="L248" s="4">
        <f>AVERAGE(L275:L279)</f>
        <v>0.33134446231589865</v>
      </c>
      <c r="M248" s="4">
        <f>AVERAGE(M275:M279)</f>
        <v>0.29333016171121173</v>
      </c>
      <c r="N248" s="4">
        <f>AVERAGE(N275:N279)</f>
        <v>0.3314256318363199</v>
      </c>
    </row>
    <row r="250" ht="12.75">
      <c r="I250" t="s">
        <v>8</v>
      </c>
    </row>
    <row r="251" spans="2:10" ht="12.75">
      <c r="B251" t="s">
        <v>24</v>
      </c>
      <c r="J251" s="1"/>
    </row>
    <row r="252" spans="2:10" ht="12.75">
      <c r="B252">
        <v>31</v>
      </c>
      <c r="C252">
        <v>44</v>
      </c>
      <c r="D252">
        <v>49</v>
      </c>
      <c r="E252">
        <v>35</v>
      </c>
      <c r="F252">
        <v>36</v>
      </c>
      <c r="G252">
        <v>38</v>
      </c>
      <c r="J252" s="1"/>
    </row>
    <row r="253" spans="2:10" ht="12.75">
      <c r="B253">
        <v>33</v>
      </c>
      <c r="C253">
        <v>42</v>
      </c>
      <c r="D253">
        <v>62</v>
      </c>
      <c r="E253">
        <v>40</v>
      </c>
      <c r="F253">
        <v>40</v>
      </c>
      <c r="G253">
        <v>38</v>
      </c>
      <c r="J253" s="1"/>
    </row>
    <row r="254" spans="2:10" ht="12.75">
      <c r="B254">
        <v>31</v>
      </c>
      <c r="C254">
        <v>39</v>
      </c>
      <c r="D254">
        <v>27</v>
      </c>
      <c r="E254">
        <v>29</v>
      </c>
      <c r="F254">
        <v>51</v>
      </c>
      <c r="G254">
        <v>42</v>
      </c>
      <c r="J254" s="1"/>
    </row>
    <row r="255" spans="2:10" ht="12.75">
      <c r="B255">
        <v>27</v>
      </c>
      <c r="C255">
        <v>45</v>
      </c>
      <c r="D255">
        <v>48</v>
      </c>
      <c r="E255">
        <v>32</v>
      </c>
      <c r="F255">
        <v>45</v>
      </c>
      <c r="G255">
        <v>33</v>
      </c>
      <c r="J255" s="1"/>
    </row>
    <row r="256" spans="2:9" ht="12.75">
      <c r="B256">
        <v>30</v>
      </c>
      <c r="C256">
        <v>40</v>
      </c>
      <c r="D256">
        <v>48</v>
      </c>
      <c r="E256">
        <v>22</v>
      </c>
      <c r="F256">
        <v>45</v>
      </c>
      <c r="G256">
        <v>23</v>
      </c>
      <c r="I256" t="s">
        <v>9</v>
      </c>
    </row>
    <row r="257" spans="2:14" ht="12.75">
      <c r="B257">
        <v>30</v>
      </c>
      <c r="C257">
        <v>43</v>
      </c>
      <c r="D257">
        <v>36</v>
      </c>
      <c r="E257">
        <v>40</v>
      </c>
      <c r="F257">
        <v>45</v>
      </c>
      <c r="G257">
        <v>45</v>
      </c>
      <c r="I257" s="2">
        <v>29</v>
      </c>
      <c r="J257" s="2">
        <v>32</v>
      </c>
      <c r="K257" s="2">
        <v>30</v>
      </c>
      <c r="L257" s="2">
        <v>38</v>
      </c>
      <c r="M257" s="2">
        <v>44</v>
      </c>
      <c r="N257" s="2">
        <v>42</v>
      </c>
    </row>
    <row r="258" spans="2:14" ht="12.75">
      <c r="B258">
        <v>20</v>
      </c>
      <c r="C258">
        <v>49</v>
      </c>
      <c r="D258">
        <v>43</v>
      </c>
      <c r="E258">
        <v>42</v>
      </c>
      <c r="F258">
        <v>41</v>
      </c>
      <c r="G258">
        <v>46</v>
      </c>
      <c r="I258" s="2">
        <v>27</v>
      </c>
      <c r="J258" s="2">
        <v>28</v>
      </c>
      <c r="K258" s="2">
        <v>29</v>
      </c>
      <c r="L258" s="2">
        <v>36</v>
      </c>
      <c r="M258" s="2">
        <v>42</v>
      </c>
      <c r="N258" s="2">
        <v>42</v>
      </c>
    </row>
    <row r="259" spans="2:14" ht="12.75">
      <c r="B259">
        <v>25</v>
      </c>
      <c r="C259">
        <v>50</v>
      </c>
      <c r="D259">
        <v>25</v>
      </c>
      <c r="E259">
        <v>49</v>
      </c>
      <c r="F259">
        <v>32</v>
      </c>
      <c r="G259">
        <v>48</v>
      </c>
      <c r="I259" s="2">
        <v>30</v>
      </c>
      <c r="J259" s="2">
        <v>28</v>
      </c>
      <c r="K259" s="2">
        <v>44</v>
      </c>
      <c r="L259" s="2">
        <v>27</v>
      </c>
      <c r="M259" s="2">
        <v>51</v>
      </c>
      <c r="N259" s="2">
        <v>40</v>
      </c>
    </row>
    <row r="260" spans="2:14" ht="12.75">
      <c r="B260">
        <v>25</v>
      </c>
      <c r="C260">
        <v>41</v>
      </c>
      <c r="D260">
        <v>39</v>
      </c>
      <c r="E260">
        <v>41</v>
      </c>
      <c r="F260">
        <v>48</v>
      </c>
      <c r="G260">
        <v>44</v>
      </c>
      <c r="I260" s="2">
        <v>29</v>
      </c>
      <c r="J260" s="2">
        <v>32</v>
      </c>
      <c r="K260" s="2">
        <v>42</v>
      </c>
      <c r="L260" s="2">
        <v>34</v>
      </c>
      <c r="M260" s="2">
        <v>49</v>
      </c>
      <c r="N260" s="2">
        <v>39</v>
      </c>
    </row>
    <row r="261" spans="2:14" ht="12.75">
      <c r="B261">
        <v>27</v>
      </c>
      <c r="C261">
        <v>47</v>
      </c>
      <c r="D261">
        <v>47</v>
      </c>
      <c r="E261">
        <v>42</v>
      </c>
      <c r="F261">
        <v>44</v>
      </c>
      <c r="G261">
        <v>43</v>
      </c>
      <c r="I261" s="2">
        <v>29</v>
      </c>
      <c r="J261" s="2">
        <v>30</v>
      </c>
      <c r="K261" s="2">
        <v>34</v>
      </c>
      <c r="L261" s="2">
        <v>36</v>
      </c>
      <c r="M261" s="2">
        <v>48</v>
      </c>
      <c r="N261" s="2">
        <v>40</v>
      </c>
    </row>
    <row r="262" spans="2:9" ht="12.75">
      <c r="B262">
        <v>35</v>
      </c>
      <c r="C262">
        <v>44</v>
      </c>
      <c r="D262">
        <v>37</v>
      </c>
      <c r="E262">
        <v>42</v>
      </c>
      <c r="F262">
        <v>46</v>
      </c>
      <c r="G262">
        <v>41</v>
      </c>
      <c r="I262" t="s">
        <v>10</v>
      </c>
    </row>
    <row r="263" spans="2:14" ht="12.75">
      <c r="B263">
        <v>28</v>
      </c>
      <c r="C263">
        <v>40</v>
      </c>
      <c r="D263">
        <v>46</v>
      </c>
      <c r="E263">
        <v>45</v>
      </c>
      <c r="F263">
        <v>45</v>
      </c>
      <c r="G263">
        <v>3</v>
      </c>
      <c r="I263">
        <v>227</v>
      </c>
      <c r="J263">
        <v>229</v>
      </c>
      <c r="K263">
        <v>325</v>
      </c>
      <c r="L263">
        <v>346</v>
      </c>
      <c r="M263">
        <v>458</v>
      </c>
      <c r="N263">
        <v>450</v>
      </c>
    </row>
    <row r="264" spans="2:14" ht="12.75">
      <c r="B264">
        <v>34</v>
      </c>
      <c r="C264">
        <v>33</v>
      </c>
      <c r="D264">
        <v>38</v>
      </c>
      <c r="E264">
        <v>41</v>
      </c>
      <c r="F264">
        <v>51</v>
      </c>
      <c r="G264">
        <v>36</v>
      </c>
      <c r="I264">
        <v>221</v>
      </c>
      <c r="J264">
        <v>285</v>
      </c>
      <c r="K264">
        <v>274</v>
      </c>
      <c r="L264">
        <v>447</v>
      </c>
      <c r="M264">
        <v>505</v>
      </c>
      <c r="N264">
        <v>407</v>
      </c>
    </row>
    <row r="265" spans="2:14" ht="12.75">
      <c r="B265">
        <v>29</v>
      </c>
      <c r="C265">
        <v>22</v>
      </c>
      <c r="D265">
        <v>46</v>
      </c>
      <c r="E265">
        <v>40</v>
      </c>
      <c r="F265">
        <v>50</v>
      </c>
      <c r="G265">
        <v>27</v>
      </c>
      <c r="I265">
        <v>221</v>
      </c>
      <c r="J265">
        <v>222</v>
      </c>
      <c r="K265">
        <v>374</v>
      </c>
      <c r="L265">
        <v>302</v>
      </c>
      <c r="M265">
        <v>525</v>
      </c>
      <c r="N265">
        <v>504</v>
      </c>
    </row>
    <row r="266" spans="2:14" ht="12.75">
      <c r="B266">
        <v>32</v>
      </c>
      <c r="C266">
        <v>28</v>
      </c>
      <c r="D266">
        <v>45</v>
      </c>
      <c r="E266">
        <v>44</v>
      </c>
      <c r="F266">
        <v>57</v>
      </c>
      <c r="G266">
        <v>23</v>
      </c>
      <c r="I266">
        <v>231</v>
      </c>
      <c r="J266">
        <v>281</v>
      </c>
      <c r="K266">
        <v>406</v>
      </c>
      <c r="L266">
        <v>382</v>
      </c>
      <c r="M266">
        <v>387</v>
      </c>
      <c r="N266">
        <v>426</v>
      </c>
    </row>
    <row r="267" spans="2:14" ht="12.75">
      <c r="B267">
        <v>37</v>
      </c>
      <c r="C267">
        <v>40</v>
      </c>
      <c r="D267">
        <v>39</v>
      </c>
      <c r="E267">
        <v>48</v>
      </c>
      <c r="F267">
        <v>53</v>
      </c>
      <c r="G267">
        <v>30</v>
      </c>
      <c r="I267">
        <v>281</v>
      </c>
      <c r="J267">
        <v>209</v>
      </c>
      <c r="K267">
        <v>409</v>
      </c>
      <c r="L267">
        <v>359</v>
      </c>
      <c r="M267">
        <v>341</v>
      </c>
      <c r="N267">
        <v>400</v>
      </c>
    </row>
    <row r="268" spans="2:9" ht="12.75">
      <c r="B268">
        <v>37</v>
      </c>
      <c r="C268">
        <v>38</v>
      </c>
      <c r="D268">
        <v>38</v>
      </c>
      <c r="E268">
        <v>46</v>
      </c>
      <c r="F268">
        <v>56</v>
      </c>
      <c r="G268">
        <v>36</v>
      </c>
      <c r="I268" t="s">
        <v>11</v>
      </c>
    </row>
    <row r="269" spans="2:14" ht="12.75">
      <c r="B269">
        <v>39</v>
      </c>
      <c r="C269">
        <v>40</v>
      </c>
      <c r="D269">
        <v>34</v>
      </c>
      <c r="E269">
        <v>40</v>
      </c>
      <c r="F269">
        <v>50</v>
      </c>
      <c r="G269">
        <v>23</v>
      </c>
      <c r="I269" s="3">
        <f>32.54295*I257</f>
        <v>943.74555</v>
      </c>
      <c r="J269" s="3">
        <f>32.54295*J257</f>
        <v>1041.3744</v>
      </c>
      <c r="K269" s="3">
        <f>32.54295*K257</f>
        <v>976.2884999999999</v>
      </c>
      <c r="L269" s="3">
        <f>32.54295*L257</f>
        <v>1236.6320999999998</v>
      </c>
      <c r="M269" s="3">
        <f>32.54295*M257</f>
        <v>1431.8898</v>
      </c>
      <c r="N269" s="3">
        <f>32.54295*N257</f>
        <v>1366.8038999999999</v>
      </c>
    </row>
    <row r="270" spans="2:14" ht="12.75">
      <c r="B270">
        <v>35</v>
      </c>
      <c r="C270">
        <v>36</v>
      </c>
      <c r="D270">
        <v>42</v>
      </c>
      <c r="E270">
        <v>50</v>
      </c>
      <c r="F270">
        <v>53</v>
      </c>
      <c r="G270">
        <v>34</v>
      </c>
      <c r="I270" s="3">
        <f>32.54295*I258</f>
        <v>878.6596499999999</v>
      </c>
      <c r="J270" s="3">
        <f>32.54295*J258</f>
        <v>911.2026</v>
      </c>
      <c r="K270" s="3">
        <f>32.54295*K258</f>
        <v>943.74555</v>
      </c>
      <c r="L270" s="3">
        <f>32.54295*L258</f>
        <v>1171.5462</v>
      </c>
      <c r="M270" s="3">
        <f>32.54295*M258</f>
        <v>1366.8038999999999</v>
      </c>
      <c r="N270" s="3">
        <f>32.54295*N258</f>
        <v>1366.8038999999999</v>
      </c>
    </row>
    <row r="271" spans="2:14" ht="12.75">
      <c r="B271">
        <v>36</v>
      </c>
      <c r="C271">
        <v>40</v>
      </c>
      <c r="D271">
        <v>38</v>
      </c>
      <c r="E271">
        <v>34</v>
      </c>
      <c r="F271">
        <v>49</v>
      </c>
      <c r="G271">
        <v>35</v>
      </c>
      <c r="I271" s="3">
        <f>32.54295*I259</f>
        <v>976.2884999999999</v>
      </c>
      <c r="J271" s="3">
        <f>32.54295*J259</f>
        <v>911.2026</v>
      </c>
      <c r="K271" s="3">
        <f>32.54295*K259</f>
        <v>1431.8898</v>
      </c>
      <c r="L271" s="3">
        <f>32.54295*L259</f>
        <v>878.6596499999999</v>
      </c>
      <c r="M271" s="3">
        <f>32.54295*M259</f>
        <v>1659.6904499999998</v>
      </c>
      <c r="N271" s="3">
        <f>32.54295*N259</f>
        <v>1301.7179999999998</v>
      </c>
    </row>
    <row r="272" spans="2:14" ht="12.75">
      <c r="B272">
        <v>31</v>
      </c>
      <c r="C272">
        <v>25</v>
      </c>
      <c r="D272">
        <v>39</v>
      </c>
      <c r="E272">
        <v>38</v>
      </c>
      <c r="F272">
        <v>48</v>
      </c>
      <c r="G272">
        <v>37</v>
      </c>
      <c r="I272" s="3">
        <f>32.54295*I260</f>
        <v>943.74555</v>
      </c>
      <c r="J272" s="3">
        <f>32.54295*J260</f>
        <v>1041.3744</v>
      </c>
      <c r="K272" s="3">
        <f>32.54295*K260</f>
        <v>1366.8038999999999</v>
      </c>
      <c r="L272" s="3">
        <f>32.54295*L260</f>
        <v>1106.4603</v>
      </c>
      <c r="M272" s="3">
        <f>32.54295*M260</f>
        <v>1594.6045499999998</v>
      </c>
      <c r="N272" s="3">
        <f>32.54295*N260</f>
        <v>1269.1750499999998</v>
      </c>
    </row>
    <row r="273" spans="2:14" ht="12.75">
      <c r="B273">
        <v>27</v>
      </c>
      <c r="C273">
        <v>40</v>
      </c>
      <c r="D273">
        <v>34</v>
      </c>
      <c r="E273">
        <v>47</v>
      </c>
      <c r="F273">
        <v>47</v>
      </c>
      <c r="G273">
        <v>39</v>
      </c>
      <c r="I273" s="3">
        <f>32.54295*I261</f>
        <v>943.74555</v>
      </c>
      <c r="J273" s="3">
        <f>32.54295*J261</f>
        <v>976.2884999999999</v>
      </c>
      <c r="K273" s="3">
        <f>32.54295*K261</f>
        <v>1106.4603</v>
      </c>
      <c r="L273" s="3">
        <f>32.54295*L261</f>
        <v>1171.5462</v>
      </c>
      <c r="M273" s="3">
        <f>32.54295*M261</f>
        <v>1562.0616</v>
      </c>
      <c r="N273" s="3">
        <f>32.54295*N261</f>
        <v>1301.7179999999998</v>
      </c>
    </row>
    <row r="274" spans="2:9" ht="12.75">
      <c r="B274">
        <v>37</v>
      </c>
      <c r="C274">
        <v>39</v>
      </c>
      <c r="D274">
        <v>29</v>
      </c>
      <c r="E274">
        <v>36</v>
      </c>
      <c r="F274">
        <v>42</v>
      </c>
      <c r="G274">
        <v>39</v>
      </c>
      <c r="I274" t="s">
        <v>12</v>
      </c>
    </row>
    <row r="275" spans="2:14" ht="12.75">
      <c r="B275">
        <v>36</v>
      </c>
      <c r="C275">
        <v>34</v>
      </c>
      <c r="D275">
        <v>39</v>
      </c>
      <c r="E275">
        <v>44</v>
      </c>
      <c r="F275">
        <v>42</v>
      </c>
      <c r="G275">
        <v>39</v>
      </c>
      <c r="I275" s="4">
        <f>I263/I269</f>
        <v>0.24053093548361631</v>
      </c>
      <c r="J275" s="4">
        <f>J263/J269</f>
        <v>0.21990169913913768</v>
      </c>
      <c r="K275" s="4">
        <f>K263/K269</f>
        <v>0.3328934018991313</v>
      </c>
      <c r="L275" s="4">
        <f>L263/L269</f>
        <v>0.2797921871832375</v>
      </c>
      <c r="M275" s="4">
        <f>M263/M269</f>
        <v>0.3198570169296548</v>
      </c>
      <c r="N275" s="4">
        <f>N263/N269</f>
        <v>0.3292352326474925</v>
      </c>
    </row>
    <row r="276" spans="2:14" ht="12.75">
      <c r="B276">
        <v>42</v>
      </c>
      <c r="C276">
        <v>35</v>
      </c>
      <c r="D276">
        <v>30</v>
      </c>
      <c r="E276">
        <v>28</v>
      </c>
      <c r="F276">
        <v>41</v>
      </c>
      <c r="G276">
        <v>36</v>
      </c>
      <c r="I276" s="4">
        <f>I264/I270</f>
        <v>0.251519459212677</v>
      </c>
      <c r="J276" s="4">
        <f>J264/J270</f>
        <v>0.3127734710151178</v>
      </c>
      <c r="K276" s="4">
        <f>K264/K270</f>
        <v>0.29033249481282325</v>
      </c>
      <c r="L276" s="4">
        <f>L264/L270</f>
        <v>0.38154705294592733</v>
      </c>
      <c r="M276" s="4">
        <f>M264/M270</f>
        <v>0.36947509441551935</v>
      </c>
      <c r="N276" s="4">
        <f>N264/N270</f>
        <v>0.29777497708339873</v>
      </c>
    </row>
    <row r="277" spans="2:14" ht="12.75">
      <c r="B277">
        <v>41</v>
      </c>
      <c r="C277">
        <v>32</v>
      </c>
      <c r="D277">
        <v>40</v>
      </c>
      <c r="E277">
        <v>42</v>
      </c>
      <c r="F277">
        <v>43</v>
      </c>
      <c r="G277">
        <v>31</v>
      </c>
      <c r="I277" s="4">
        <f>I265/I271</f>
        <v>0.22636751329140928</v>
      </c>
      <c r="J277" s="4">
        <f>J265/J271</f>
        <v>0.24363407215914443</v>
      </c>
      <c r="K277" s="4">
        <f>K265/K271</f>
        <v>0.2611932845670107</v>
      </c>
      <c r="L277" s="4">
        <f>L265/L271</f>
        <v>0.34370532435397483</v>
      </c>
      <c r="M277" s="4">
        <f>M265/M271</f>
        <v>0.31632404705347317</v>
      </c>
      <c r="N277" s="4">
        <f>N265/N271</f>
        <v>0.3871806335934512</v>
      </c>
    </row>
    <row r="278" spans="2:14" ht="12.75">
      <c r="B278">
        <v>43</v>
      </c>
      <c r="C278">
        <v>34</v>
      </c>
      <c r="D278">
        <v>41</v>
      </c>
      <c r="E278">
        <v>38</v>
      </c>
      <c r="F278">
        <v>43</v>
      </c>
      <c r="G278">
        <v>36</v>
      </c>
      <c r="I278" s="4">
        <f>I266/I272</f>
        <v>0.2447693660648254</v>
      </c>
      <c r="J278" s="4">
        <f>J266/J272</f>
        <v>0.26983570942400736</v>
      </c>
      <c r="K278" s="4">
        <f>K266/K272</f>
        <v>0.29704334323307097</v>
      </c>
      <c r="L278" s="4">
        <f>L266/L272</f>
        <v>0.3452451027840764</v>
      </c>
      <c r="M278" s="4">
        <f>M266/M272</f>
        <v>0.2426934000658659</v>
      </c>
      <c r="N278" s="4">
        <f>N266/N272</f>
        <v>0.3356510987195975</v>
      </c>
    </row>
    <row r="279" spans="2:14" ht="12.75">
      <c r="B279">
        <v>39</v>
      </c>
      <c r="C279">
        <v>28</v>
      </c>
      <c r="D279">
        <v>41</v>
      </c>
      <c r="E279">
        <v>41</v>
      </c>
      <c r="F279">
        <v>47</v>
      </c>
      <c r="G279">
        <v>35</v>
      </c>
      <c r="I279" s="4">
        <f>I267/I273</f>
        <v>0.29774974832993917</v>
      </c>
      <c r="J279" s="4">
        <f>J267/J273</f>
        <v>0.2140760646059029</v>
      </c>
      <c r="K279" s="4">
        <f>K267/K273</f>
        <v>0.3696472435567729</v>
      </c>
      <c r="L279" s="4">
        <f>L267/L273</f>
        <v>0.30643264431227724</v>
      </c>
      <c r="M279" s="4">
        <f>M267/M273</f>
        <v>0.2183012500915457</v>
      </c>
      <c r="N279" s="4">
        <f>N267/N273</f>
        <v>0.30728621713765963</v>
      </c>
    </row>
    <row r="280" spans="2:7" ht="12.75">
      <c r="B280">
        <v>37</v>
      </c>
      <c r="C280">
        <v>35</v>
      </c>
      <c r="D280">
        <v>30</v>
      </c>
      <c r="E280">
        <v>44</v>
      </c>
      <c r="F280">
        <v>46</v>
      </c>
      <c r="G280">
        <v>32</v>
      </c>
    </row>
    <row r="281" spans="2:7" ht="12.75">
      <c r="B281">
        <v>41</v>
      </c>
      <c r="C281">
        <v>38</v>
      </c>
      <c r="D281">
        <v>31</v>
      </c>
      <c r="E281">
        <v>43</v>
      </c>
      <c r="F281">
        <v>43</v>
      </c>
      <c r="G281">
        <v>25</v>
      </c>
    </row>
    <row r="282" spans="2:7" ht="12.75">
      <c r="B282">
        <v>38</v>
      </c>
      <c r="C282">
        <v>27</v>
      </c>
      <c r="D282">
        <v>35</v>
      </c>
      <c r="E282">
        <v>44</v>
      </c>
      <c r="F282">
        <v>44</v>
      </c>
      <c r="G282">
        <v>39</v>
      </c>
    </row>
    <row r="283" spans="2:7" ht="12.75">
      <c r="B283">
        <v>35</v>
      </c>
      <c r="C283">
        <v>16</v>
      </c>
      <c r="D283">
        <v>44</v>
      </c>
      <c r="E283">
        <v>45</v>
      </c>
      <c r="F283">
        <v>58</v>
      </c>
      <c r="G283">
        <v>42</v>
      </c>
    </row>
    <row r="284" spans="2:7" ht="12.75">
      <c r="B284">
        <v>30</v>
      </c>
      <c r="C284">
        <v>18</v>
      </c>
      <c r="D284">
        <v>41</v>
      </c>
      <c r="E284">
        <v>41</v>
      </c>
      <c r="F284">
        <v>52</v>
      </c>
      <c r="G284">
        <v>39</v>
      </c>
    </row>
    <row r="285" spans="2:7" ht="12.75">
      <c r="B285">
        <v>33</v>
      </c>
      <c r="C285">
        <v>33</v>
      </c>
      <c r="D285">
        <v>43</v>
      </c>
      <c r="E285">
        <v>42</v>
      </c>
      <c r="F285">
        <v>53</v>
      </c>
      <c r="G285">
        <v>43</v>
      </c>
    </row>
    <row r="286" spans="2:7" ht="12.75">
      <c r="B286">
        <v>30</v>
      </c>
      <c r="C286">
        <v>32</v>
      </c>
      <c r="D286">
        <v>40</v>
      </c>
      <c r="E286">
        <v>36</v>
      </c>
      <c r="F286">
        <v>42</v>
      </c>
      <c r="G286">
        <v>46</v>
      </c>
    </row>
    <row r="287" spans="2:7" ht="12.75">
      <c r="B287">
        <v>27</v>
      </c>
      <c r="C287">
        <v>41</v>
      </c>
      <c r="D287">
        <v>22</v>
      </c>
      <c r="E287">
        <v>40</v>
      </c>
      <c r="F287">
        <v>37</v>
      </c>
      <c r="G287">
        <v>43</v>
      </c>
    </row>
    <row r="288" spans="2:7" ht="12.75">
      <c r="B288">
        <v>36</v>
      </c>
      <c r="C288">
        <v>27</v>
      </c>
      <c r="D288">
        <v>36</v>
      </c>
      <c r="E288">
        <v>39</v>
      </c>
      <c r="F288">
        <v>40</v>
      </c>
      <c r="G288">
        <v>48</v>
      </c>
    </row>
    <row r="289" spans="2:7" ht="12.75">
      <c r="B289">
        <v>32</v>
      </c>
      <c r="C289">
        <v>27</v>
      </c>
      <c r="D289">
        <v>28</v>
      </c>
      <c r="E289">
        <v>39</v>
      </c>
      <c r="F289">
        <v>45</v>
      </c>
      <c r="G289">
        <v>41</v>
      </c>
    </row>
    <row r="290" spans="2:7" ht="12.75">
      <c r="B290">
        <v>35</v>
      </c>
      <c r="C290">
        <v>31</v>
      </c>
      <c r="D290">
        <v>31</v>
      </c>
      <c r="E290">
        <v>38</v>
      </c>
      <c r="F290">
        <v>51</v>
      </c>
      <c r="G290">
        <v>36</v>
      </c>
    </row>
    <row r="291" spans="2:7" ht="12.75">
      <c r="B291">
        <v>33</v>
      </c>
      <c r="C291">
        <v>36</v>
      </c>
      <c r="D291">
        <v>40</v>
      </c>
      <c r="E291">
        <v>21</v>
      </c>
      <c r="F291">
        <v>51</v>
      </c>
      <c r="G291">
        <v>30</v>
      </c>
    </row>
    <row r="292" spans="2:7" ht="12.75">
      <c r="B292">
        <v>31</v>
      </c>
      <c r="C292">
        <v>26</v>
      </c>
      <c r="D292">
        <v>41</v>
      </c>
      <c r="E292">
        <v>48</v>
      </c>
      <c r="F292">
        <v>50</v>
      </c>
      <c r="G292">
        <v>36</v>
      </c>
    </row>
    <row r="293" spans="2:7" ht="12.75">
      <c r="B293">
        <v>26</v>
      </c>
      <c r="C293">
        <v>37</v>
      </c>
      <c r="D293">
        <v>45</v>
      </c>
      <c r="E293">
        <v>54</v>
      </c>
      <c r="F293">
        <v>39</v>
      </c>
      <c r="G293">
        <v>28</v>
      </c>
    </row>
    <row r="294" spans="2:7" ht="12.75">
      <c r="B294">
        <v>25</v>
      </c>
      <c r="C294">
        <v>36</v>
      </c>
      <c r="D294">
        <v>35</v>
      </c>
      <c r="E294">
        <v>54</v>
      </c>
      <c r="F294">
        <v>44</v>
      </c>
      <c r="G294">
        <v>37</v>
      </c>
    </row>
    <row r="295" spans="2:7" ht="12.75">
      <c r="B295">
        <v>29</v>
      </c>
      <c r="C295">
        <v>31</v>
      </c>
      <c r="D295">
        <v>32</v>
      </c>
      <c r="E295">
        <v>39</v>
      </c>
      <c r="F295">
        <v>40</v>
      </c>
      <c r="G295">
        <v>33</v>
      </c>
    </row>
    <row r="296" spans="2:7" ht="12.75">
      <c r="B296">
        <v>24</v>
      </c>
      <c r="C296">
        <v>42</v>
      </c>
      <c r="D296">
        <v>42</v>
      </c>
      <c r="E296">
        <v>35</v>
      </c>
      <c r="F296">
        <v>29</v>
      </c>
      <c r="G296">
        <v>30</v>
      </c>
    </row>
    <row r="297" spans="2:7" ht="12.75">
      <c r="B297">
        <v>25</v>
      </c>
      <c r="C297">
        <v>47</v>
      </c>
      <c r="D297">
        <v>38</v>
      </c>
      <c r="E297">
        <v>37</v>
      </c>
      <c r="F297">
        <v>54</v>
      </c>
      <c r="G297">
        <v>22</v>
      </c>
    </row>
    <row r="298" spans="2:7" ht="12.75">
      <c r="B298">
        <v>35</v>
      </c>
      <c r="C298">
        <v>36</v>
      </c>
      <c r="D298">
        <v>56</v>
      </c>
      <c r="E298">
        <v>40</v>
      </c>
      <c r="F298">
        <v>48</v>
      </c>
      <c r="G298">
        <v>35</v>
      </c>
    </row>
    <row r="299" spans="2:7" ht="12.75">
      <c r="B299">
        <v>33</v>
      </c>
      <c r="C299">
        <v>40</v>
      </c>
      <c r="D299">
        <v>40</v>
      </c>
      <c r="E299">
        <v>36</v>
      </c>
      <c r="F299">
        <v>52</v>
      </c>
      <c r="G299">
        <v>34</v>
      </c>
    </row>
    <row r="300" spans="2:7" ht="12.75">
      <c r="B300">
        <v>40</v>
      </c>
      <c r="C300">
        <v>37</v>
      </c>
      <c r="D300">
        <v>37</v>
      </c>
      <c r="E300">
        <v>40</v>
      </c>
      <c r="F300">
        <v>50</v>
      </c>
      <c r="G300">
        <v>34</v>
      </c>
    </row>
    <row r="301" spans="2:7" ht="12.75">
      <c r="B301">
        <v>46</v>
      </c>
      <c r="C301">
        <v>23</v>
      </c>
      <c r="D301">
        <v>26</v>
      </c>
      <c r="E301">
        <v>38</v>
      </c>
      <c r="F301">
        <v>54</v>
      </c>
      <c r="G301">
        <v>38</v>
      </c>
    </row>
    <row r="303" spans="1:14" ht="12.75">
      <c r="A303" s="9">
        <v>37395</v>
      </c>
      <c r="B303" s="7"/>
      <c r="C303" s="7" t="s">
        <v>25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75">
      <c r="A304" s="7"/>
      <c r="B304" s="7" t="s">
        <v>5</v>
      </c>
      <c r="C304" s="7" t="s">
        <v>4</v>
      </c>
      <c r="D304" s="7" t="s">
        <v>3</v>
      </c>
      <c r="E304" s="7" t="s">
        <v>2</v>
      </c>
      <c r="F304" s="7" t="s">
        <v>1</v>
      </c>
      <c r="G304" s="7" t="s">
        <v>0</v>
      </c>
      <c r="H304" s="7"/>
      <c r="I304" s="7" t="s">
        <v>5</v>
      </c>
      <c r="J304" s="7" t="s">
        <v>4</v>
      </c>
      <c r="K304" s="7" t="s">
        <v>3</v>
      </c>
      <c r="L304" s="7" t="s">
        <v>2</v>
      </c>
      <c r="M304" s="7" t="s">
        <v>1</v>
      </c>
      <c r="N304" s="7" t="s">
        <v>0</v>
      </c>
    </row>
    <row r="306" spans="1:9" ht="12.75">
      <c r="A306" s="5" t="s">
        <v>15</v>
      </c>
      <c r="B306" t="s">
        <v>23</v>
      </c>
      <c r="I306" t="s">
        <v>14</v>
      </c>
    </row>
    <row r="307" spans="1:14" ht="12.75">
      <c r="A307" s="6">
        <f>AVERAGE(B307:G307)*AVERAGE(I307:N307)</f>
        <v>11.008178581464685</v>
      </c>
      <c r="B307">
        <f>AVERAGE(B311:B360)</f>
        <v>30.5</v>
      </c>
      <c r="C307">
        <f>AVERAGE(C311:C360)</f>
        <v>30.68</v>
      </c>
      <c r="D307">
        <f>AVERAGE(D311:D360)</f>
        <v>35.16</v>
      </c>
      <c r="E307">
        <f>AVERAGE(E311:E360)</f>
        <v>39.26</v>
      </c>
      <c r="F307">
        <f>AVERAGE(F311:F360)</f>
        <v>44.12</v>
      </c>
      <c r="G307">
        <f>AVERAGE(G311:G360)</f>
        <v>33.26</v>
      </c>
      <c r="I307" s="4">
        <f>AVERAGE(I334:I338)</f>
        <v>0.26684849701816515</v>
      </c>
      <c r="J307" s="4">
        <f>AVERAGE(J334:J338)</f>
        <v>0.2906370931992112</v>
      </c>
      <c r="K307" s="4">
        <f>AVERAGE(K334:K338)</f>
        <v>0.3302236880271791</v>
      </c>
      <c r="L307" s="4">
        <f>AVERAGE(L334:L338)</f>
        <v>0.31436647121044814</v>
      </c>
      <c r="M307" s="4">
        <f>AVERAGE(M334:M338)</f>
        <v>0.32505374856115143</v>
      </c>
      <c r="N307" s="4">
        <f>AVERAGE(N334:N338)</f>
        <v>0.3335824417562589</v>
      </c>
    </row>
    <row r="309" ht="12.75">
      <c r="I309" t="s">
        <v>8</v>
      </c>
    </row>
    <row r="310" spans="2:10" ht="12.75">
      <c r="B310" t="s">
        <v>24</v>
      </c>
      <c r="J310" s="1"/>
    </row>
    <row r="311" spans="2:10" ht="12.75">
      <c r="B311">
        <v>27</v>
      </c>
      <c r="C311">
        <v>40</v>
      </c>
      <c r="D311">
        <v>34</v>
      </c>
      <c r="E311">
        <v>28</v>
      </c>
      <c r="F311">
        <v>54</v>
      </c>
      <c r="G311">
        <v>27</v>
      </c>
      <c r="J311" s="1"/>
    </row>
    <row r="312" spans="2:10" ht="12.75">
      <c r="B312">
        <v>27</v>
      </c>
      <c r="C312">
        <v>43</v>
      </c>
      <c r="D312">
        <v>34</v>
      </c>
      <c r="E312">
        <v>34</v>
      </c>
      <c r="F312">
        <v>53</v>
      </c>
      <c r="G312">
        <v>22</v>
      </c>
      <c r="J312" s="1"/>
    </row>
    <row r="313" spans="2:10" ht="12.75">
      <c r="B313">
        <v>29</v>
      </c>
      <c r="C313">
        <v>41</v>
      </c>
      <c r="D313">
        <v>25</v>
      </c>
      <c r="E313">
        <v>39</v>
      </c>
      <c r="F313">
        <v>58</v>
      </c>
      <c r="G313">
        <v>29</v>
      </c>
      <c r="J313" s="1"/>
    </row>
    <row r="314" spans="2:10" ht="12.75">
      <c r="B314">
        <v>29</v>
      </c>
      <c r="C314">
        <v>45</v>
      </c>
      <c r="D314">
        <v>30</v>
      </c>
      <c r="E314">
        <v>36</v>
      </c>
      <c r="F314">
        <v>47</v>
      </c>
      <c r="G314">
        <v>21</v>
      </c>
      <c r="J314" s="1"/>
    </row>
    <row r="315" spans="2:9" ht="12.75">
      <c r="B315">
        <v>24</v>
      </c>
      <c r="C315">
        <v>38</v>
      </c>
      <c r="D315">
        <v>41</v>
      </c>
      <c r="E315">
        <v>37</v>
      </c>
      <c r="F315">
        <v>46</v>
      </c>
      <c r="G315">
        <v>32</v>
      </c>
      <c r="I315" t="s">
        <v>9</v>
      </c>
    </row>
    <row r="316" spans="2:14" ht="12.75">
      <c r="B316">
        <v>20</v>
      </c>
      <c r="C316">
        <v>42</v>
      </c>
      <c r="D316">
        <v>28</v>
      </c>
      <c r="E316">
        <v>41</v>
      </c>
      <c r="F316">
        <v>48</v>
      </c>
      <c r="G316">
        <v>36</v>
      </c>
      <c r="I316" s="2">
        <v>25</v>
      </c>
      <c r="J316" s="2">
        <v>24</v>
      </c>
      <c r="K316" s="2">
        <v>40</v>
      </c>
      <c r="L316" s="2">
        <v>29</v>
      </c>
      <c r="M316" s="2">
        <v>47</v>
      </c>
      <c r="N316" s="2">
        <v>36</v>
      </c>
    </row>
    <row r="317" spans="2:14" ht="12.75">
      <c r="B317">
        <v>29</v>
      </c>
      <c r="C317">
        <v>40</v>
      </c>
      <c r="D317">
        <v>34</v>
      </c>
      <c r="E317">
        <v>36</v>
      </c>
      <c r="F317">
        <v>47</v>
      </c>
      <c r="G317">
        <v>32</v>
      </c>
      <c r="I317" s="2">
        <v>22</v>
      </c>
      <c r="J317" s="2">
        <v>27</v>
      </c>
      <c r="K317" s="2">
        <v>35</v>
      </c>
      <c r="L317" s="2">
        <v>35</v>
      </c>
      <c r="M317" s="2">
        <v>35</v>
      </c>
      <c r="N317" s="2">
        <v>40</v>
      </c>
    </row>
    <row r="318" spans="2:14" ht="12.75">
      <c r="B318">
        <v>17</v>
      </c>
      <c r="C318">
        <v>50</v>
      </c>
      <c r="D318">
        <v>25</v>
      </c>
      <c r="E318">
        <v>40</v>
      </c>
      <c r="F318">
        <v>53</v>
      </c>
      <c r="G318">
        <v>32</v>
      </c>
      <c r="I318" s="2">
        <v>26</v>
      </c>
      <c r="J318" s="2">
        <v>19</v>
      </c>
      <c r="K318" s="2">
        <v>31</v>
      </c>
      <c r="L318" s="2">
        <v>38</v>
      </c>
      <c r="M318" s="2">
        <v>48</v>
      </c>
      <c r="N318" s="2">
        <v>39</v>
      </c>
    </row>
    <row r="319" spans="2:14" ht="12.75">
      <c r="B319">
        <v>17</v>
      </c>
      <c r="C319">
        <v>27</v>
      </c>
      <c r="D319">
        <v>39</v>
      </c>
      <c r="E319">
        <v>38</v>
      </c>
      <c r="F319">
        <v>50</v>
      </c>
      <c r="G319">
        <v>31</v>
      </c>
      <c r="I319" s="2">
        <v>33</v>
      </c>
      <c r="J319" s="2">
        <v>25</v>
      </c>
      <c r="K319" s="2">
        <v>34</v>
      </c>
      <c r="L319" s="2">
        <v>37</v>
      </c>
      <c r="M319" s="2">
        <v>40</v>
      </c>
      <c r="N319" s="2">
        <v>36</v>
      </c>
    </row>
    <row r="320" spans="2:14" ht="12.75">
      <c r="B320">
        <v>26</v>
      </c>
      <c r="C320">
        <v>34</v>
      </c>
      <c r="D320">
        <v>44</v>
      </c>
      <c r="E320">
        <v>42</v>
      </c>
      <c r="F320">
        <v>45</v>
      </c>
      <c r="G320">
        <v>40</v>
      </c>
      <c r="I320" s="2">
        <v>26</v>
      </c>
      <c r="J320" s="2">
        <v>31</v>
      </c>
      <c r="K320" s="2">
        <v>34</v>
      </c>
      <c r="L320" s="2">
        <v>36</v>
      </c>
      <c r="M320" s="2">
        <v>38</v>
      </c>
      <c r="N320" s="2">
        <v>41</v>
      </c>
    </row>
    <row r="321" spans="2:9" ht="12.75">
      <c r="B321">
        <v>23</v>
      </c>
      <c r="C321">
        <v>34</v>
      </c>
      <c r="D321">
        <v>36</v>
      </c>
      <c r="E321">
        <v>45</v>
      </c>
      <c r="F321">
        <v>36</v>
      </c>
      <c r="G321">
        <v>38</v>
      </c>
      <c r="I321" t="s">
        <v>10</v>
      </c>
    </row>
    <row r="322" spans="2:14" ht="12.75">
      <c r="B322">
        <v>25</v>
      </c>
      <c r="C322">
        <v>36</v>
      </c>
      <c r="D322">
        <v>41</v>
      </c>
      <c r="E322">
        <v>46</v>
      </c>
      <c r="F322">
        <v>41</v>
      </c>
      <c r="G322">
        <v>37</v>
      </c>
      <c r="I322">
        <v>211</v>
      </c>
      <c r="J322">
        <v>234</v>
      </c>
      <c r="K322">
        <v>417</v>
      </c>
      <c r="L322">
        <v>263</v>
      </c>
      <c r="M322">
        <v>725</v>
      </c>
      <c r="N322">
        <v>399</v>
      </c>
    </row>
    <row r="323" spans="2:14" ht="12.75">
      <c r="B323">
        <v>28</v>
      </c>
      <c r="C323">
        <v>30</v>
      </c>
      <c r="D323">
        <v>43</v>
      </c>
      <c r="E323">
        <v>39</v>
      </c>
      <c r="F323">
        <v>43</v>
      </c>
      <c r="G323">
        <v>33</v>
      </c>
      <c r="I323">
        <v>220</v>
      </c>
      <c r="J323">
        <v>244</v>
      </c>
      <c r="K323">
        <v>410</v>
      </c>
      <c r="L323">
        <v>315</v>
      </c>
      <c r="M323">
        <v>265</v>
      </c>
      <c r="N323">
        <v>369</v>
      </c>
    </row>
    <row r="324" spans="2:14" ht="12.75">
      <c r="B324">
        <v>30</v>
      </c>
      <c r="C324">
        <v>35</v>
      </c>
      <c r="D324">
        <v>34</v>
      </c>
      <c r="E324">
        <v>42</v>
      </c>
      <c r="F324">
        <v>38</v>
      </c>
      <c r="G324">
        <v>34</v>
      </c>
      <c r="I324">
        <v>251</v>
      </c>
      <c r="J324">
        <v>197</v>
      </c>
      <c r="K324">
        <v>322</v>
      </c>
      <c r="L324">
        <v>450</v>
      </c>
      <c r="M324">
        <v>579</v>
      </c>
      <c r="N324">
        <v>407</v>
      </c>
    </row>
    <row r="325" spans="2:14" ht="12.75">
      <c r="B325">
        <v>33</v>
      </c>
      <c r="C325">
        <v>28</v>
      </c>
      <c r="D325">
        <v>36</v>
      </c>
      <c r="E325">
        <v>41</v>
      </c>
      <c r="F325">
        <v>28</v>
      </c>
      <c r="G325">
        <v>40</v>
      </c>
      <c r="I325">
        <v>290</v>
      </c>
      <c r="J325">
        <v>230</v>
      </c>
      <c r="K325">
        <v>362</v>
      </c>
      <c r="L325">
        <v>382</v>
      </c>
      <c r="M325">
        <v>368</v>
      </c>
      <c r="N325">
        <v>453</v>
      </c>
    </row>
    <row r="326" spans="2:14" ht="12.75">
      <c r="B326">
        <v>36</v>
      </c>
      <c r="C326">
        <v>29</v>
      </c>
      <c r="D326">
        <v>33</v>
      </c>
      <c r="E326">
        <v>39</v>
      </c>
      <c r="F326">
        <v>43</v>
      </c>
      <c r="G326">
        <v>45</v>
      </c>
      <c r="I326">
        <v>170</v>
      </c>
      <c r="J326">
        <v>277</v>
      </c>
      <c r="K326">
        <v>359</v>
      </c>
      <c r="L326">
        <v>393</v>
      </c>
      <c r="M326">
        <v>328</v>
      </c>
      <c r="N326">
        <v>449</v>
      </c>
    </row>
    <row r="327" spans="2:9" ht="12.75">
      <c r="B327">
        <v>38</v>
      </c>
      <c r="C327">
        <v>38</v>
      </c>
      <c r="D327">
        <v>32</v>
      </c>
      <c r="E327">
        <v>44</v>
      </c>
      <c r="F327">
        <v>37</v>
      </c>
      <c r="G327">
        <v>32</v>
      </c>
      <c r="I327" t="s">
        <v>11</v>
      </c>
    </row>
    <row r="328" spans="2:14" ht="12.75">
      <c r="B328">
        <v>27</v>
      </c>
      <c r="C328">
        <v>29</v>
      </c>
      <c r="D328">
        <v>34</v>
      </c>
      <c r="E328">
        <v>32</v>
      </c>
      <c r="F328">
        <v>39</v>
      </c>
      <c r="G328">
        <v>34</v>
      </c>
      <c r="I328" s="3">
        <f>32.54295*I316</f>
        <v>813.5737499999999</v>
      </c>
      <c r="J328" s="3">
        <f>32.54295*J316</f>
        <v>781.0308</v>
      </c>
      <c r="K328" s="3">
        <f>32.54295*K316</f>
        <v>1301.7179999999998</v>
      </c>
      <c r="L328" s="3">
        <f>32.54295*L316</f>
        <v>943.74555</v>
      </c>
      <c r="M328" s="3">
        <f>32.54295*M316</f>
        <v>1529.51865</v>
      </c>
      <c r="N328" s="3">
        <f>32.54295*N316</f>
        <v>1171.5462</v>
      </c>
    </row>
    <row r="329" spans="2:14" ht="12.75">
      <c r="B329">
        <v>31</v>
      </c>
      <c r="C329">
        <v>28</v>
      </c>
      <c r="D329">
        <v>29</v>
      </c>
      <c r="E329">
        <v>39</v>
      </c>
      <c r="F329">
        <v>43</v>
      </c>
      <c r="G329">
        <v>27</v>
      </c>
      <c r="I329" s="3">
        <f>32.54295*I317</f>
        <v>715.9449</v>
      </c>
      <c r="J329" s="3">
        <f>32.54295*J317</f>
        <v>878.6596499999999</v>
      </c>
      <c r="K329" s="3">
        <f>32.54295*K317</f>
        <v>1139.00325</v>
      </c>
      <c r="L329" s="3">
        <f>32.54295*L317</f>
        <v>1139.00325</v>
      </c>
      <c r="M329" s="3">
        <f>32.54295*M317</f>
        <v>1139.00325</v>
      </c>
      <c r="N329" s="3">
        <f>32.54295*N317</f>
        <v>1301.7179999999998</v>
      </c>
    </row>
    <row r="330" spans="2:14" ht="12.75">
      <c r="B330">
        <v>37</v>
      </c>
      <c r="C330">
        <v>34</v>
      </c>
      <c r="D330">
        <v>29</v>
      </c>
      <c r="E330">
        <v>41</v>
      </c>
      <c r="F330">
        <v>35</v>
      </c>
      <c r="G330">
        <v>30</v>
      </c>
      <c r="I330" s="3">
        <f>32.54295*I318</f>
        <v>846.1166999999999</v>
      </c>
      <c r="J330" s="3">
        <f>32.54295*J318</f>
        <v>618.3160499999999</v>
      </c>
      <c r="K330" s="3">
        <f>32.54295*K318</f>
        <v>1008.8314499999999</v>
      </c>
      <c r="L330" s="3">
        <f>32.54295*L318</f>
        <v>1236.6320999999998</v>
      </c>
      <c r="M330" s="3">
        <f>32.54295*M318</f>
        <v>1562.0616</v>
      </c>
      <c r="N330" s="3">
        <f>32.54295*N318</f>
        <v>1269.1750499999998</v>
      </c>
    </row>
    <row r="331" spans="2:14" ht="12.75">
      <c r="B331">
        <v>36</v>
      </c>
      <c r="C331">
        <v>29</v>
      </c>
      <c r="D331">
        <v>41</v>
      </c>
      <c r="E331">
        <v>41</v>
      </c>
      <c r="F331">
        <v>43</v>
      </c>
      <c r="G331">
        <v>29</v>
      </c>
      <c r="I331" s="3">
        <f>32.54295*I319</f>
        <v>1073.91735</v>
      </c>
      <c r="J331" s="3">
        <f>32.54295*J319</f>
        <v>813.5737499999999</v>
      </c>
      <c r="K331" s="3">
        <f>32.54295*K319</f>
        <v>1106.4603</v>
      </c>
      <c r="L331" s="3">
        <f>32.54295*L319</f>
        <v>1204.08915</v>
      </c>
      <c r="M331" s="3">
        <f>32.54295*M319</f>
        <v>1301.7179999999998</v>
      </c>
      <c r="N331" s="3">
        <f>32.54295*N319</f>
        <v>1171.5462</v>
      </c>
    </row>
    <row r="332" spans="2:14" ht="12.75">
      <c r="B332">
        <v>31</v>
      </c>
      <c r="C332">
        <v>37</v>
      </c>
      <c r="D332">
        <v>38</v>
      </c>
      <c r="E332">
        <v>35</v>
      </c>
      <c r="F332">
        <v>43</v>
      </c>
      <c r="G332">
        <v>35</v>
      </c>
      <c r="I332" s="3">
        <f>32.54295*I320</f>
        <v>846.1166999999999</v>
      </c>
      <c r="J332" s="3">
        <f>32.54295*J320</f>
        <v>1008.8314499999999</v>
      </c>
      <c r="K332" s="3">
        <f>32.54295*K320</f>
        <v>1106.4603</v>
      </c>
      <c r="L332" s="3">
        <f>32.54295*L320</f>
        <v>1171.5462</v>
      </c>
      <c r="M332" s="3">
        <f>32.54295*M320</f>
        <v>1236.6320999999998</v>
      </c>
      <c r="N332" s="3">
        <f>32.54295*N320</f>
        <v>1334.2609499999999</v>
      </c>
    </row>
    <row r="333" spans="2:9" ht="12.75">
      <c r="B333">
        <v>31</v>
      </c>
      <c r="C333">
        <v>17</v>
      </c>
      <c r="D333">
        <v>30</v>
      </c>
      <c r="E333">
        <v>39</v>
      </c>
      <c r="F333">
        <v>49</v>
      </c>
      <c r="G333">
        <v>32</v>
      </c>
      <c r="I333" t="s">
        <v>12</v>
      </c>
    </row>
    <row r="334" spans="2:14" ht="12.75">
      <c r="B334">
        <v>35</v>
      </c>
      <c r="C334">
        <v>23</v>
      </c>
      <c r="D334">
        <v>19</v>
      </c>
      <c r="E334">
        <v>29</v>
      </c>
      <c r="F334">
        <v>43</v>
      </c>
      <c r="G334">
        <v>31</v>
      </c>
      <c r="I334" s="4">
        <f>I322/I328</f>
        <v>0.25934956726418473</v>
      </c>
      <c r="J334" s="4">
        <f>J322/J328</f>
        <v>0.2996040617092181</v>
      </c>
      <c r="K334" s="4">
        <f>K322/K328</f>
        <v>0.32034588136601017</v>
      </c>
      <c r="L334" s="4">
        <f>L322/L328</f>
        <v>0.27867681071449824</v>
      </c>
      <c r="M334" s="4">
        <f>M322/M328</f>
        <v>0.47400533494638986</v>
      </c>
      <c r="N334" s="4">
        <f>N322/N328</f>
        <v>0.3405755573275727</v>
      </c>
    </row>
    <row r="335" spans="2:14" ht="12.75">
      <c r="B335">
        <v>35</v>
      </c>
      <c r="C335">
        <v>39</v>
      </c>
      <c r="D335">
        <v>22</v>
      </c>
      <c r="E335">
        <v>41</v>
      </c>
      <c r="F335">
        <v>42</v>
      </c>
      <c r="G335">
        <v>28</v>
      </c>
      <c r="I335" s="4">
        <f>I323/I329</f>
        <v>0.30728621713765963</v>
      </c>
      <c r="J335" s="4">
        <f>J323/J329</f>
        <v>0.2776956925244035</v>
      </c>
      <c r="K335" s="4">
        <f>K323/K329</f>
        <v>0.35996385436125844</v>
      </c>
      <c r="L335" s="4">
        <f>L323/L329</f>
        <v>0.27655759542389363</v>
      </c>
      <c r="M335" s="4">
        <f>M323/M329</f>
        <v>0.232659564404228</v>
      </c>
      <c r="N335" s="4">
        <f>N323/N329</f>
        <v>0.28347153530949104</v>
      </c>
    </row>
    <row r="336" spans="2:14" ht="12.75">
      <c r="B336">
        <v>33</v>
      </c>
      <c r="C336">
        <v>31</v>
      </c>
      <c r="D336">
        <v>21</v>
      </c>
      <c r="E336">
        <v>42</v>
      </c>
      <c r="F336">
        <v>53</v>
      </c>
      <c r="G336">
        <v>32</v>
      </c>
      <c r="I336" s="4">
        <f>I324/I330</f>
        <v>0.29664938654443296</v>
      </c>
      <c r="J336" s="4">
        <f>J324/J330</f>
        <v>0.3186072882953629</v>
      </c>
      <c r="K336" s="4">
        <f>K324/K330</f>
        <v>0.31918116747847225</v>
      </c>
      <c r="L336" s="4">
        <f>L324/L330</f>
        <v>0.3638915729261759</v>
      </c>
      <c r="M336" s="4">
        <f>M324/M330</f>
        <v>0.37066399942230194</v>
      </c>
      <c r="N336" s="4">
        <f>N324/N330</f>
        <v>0.32068074455135254</v>
      </c>
    </row>
    <row r="337" spans="2:14" ht="12.75">
      <c r="B337">
        <v>30</v>
      </c>
      <c r="C337">
        <v>29</v>
      </c>
      <c r="D337">
        <v>24</v>
      </c>
      <c r="E337">
        <v>35</v>
      </c>
      <c r="F337">
        <v>41</v>
      </c>
      <c r="G337">
        <v>29</v>
      </c>
      <c r="I337" s="4">
        <f>I325/I331</f>
        <v>0.27003940293915546</v>
      </c>
      <c r="J337" s="4">
        <f>J325/J331</f>
        <v>0.28270331976664687</v>
      </c>
      <c r="K337" s="4">
        <f>K325/K331</f>
        <v>0.3271694429524494</v>
      </c>
      <c r="L337" s="4">
        <f>L325/L331</f>
        <v>0.31725225661239453</v>
      </c>
      <c r="M337" s="4">
        <f>M325/M331</f>
        <v>0.28270331976664687</v>
      </c>
      <c r="N337" s="4">
        <f>N325/N331</f>
        <v>0.38666848989822167</v>
      </c>
    </row>
    <row r="338" spans="2:14" ht="12.75">
      <c r="B338">
        <v>24</v>
      </c>
      <c r="C338">
        <v>19</v>
      </c>
      <c r="D338">
        <v>40</v>
      </c>
      <c r="E338">
        <v>40</v>
      </c>
      <c r="F338">
        <v>47</v>
      </c>
      <c r="G338">
        <v>36</v>
      </c>
      <c r="I338" s="4">
        <f>I326/I332</f>
        <v>0.20091791120539285</v>
      </c>
      <c r="J338" s="4">
        <f>J326/J332</f>
        <v>0.2745751037004249</v>
      </c>
      <c r="K338" s="4">
        <f>K326/K332</f>
        <v>0.3244580939777053</v>
      </c>
      <c r="L338" s="4">
        <f>L326/L332</f>
        <v>0.33545412037527844</v>
      </c>
      <c r="M338" s="4">
        <f>M326/M332</f>
        <v>0.26523652426619043</v>
      </c>
      <c r="N338" s="4">
        <f>N326/N332</f>
        <v>0.3365158816946565</v>
      </c>
    </row>
    <row r="339" spans="2:7" ht="12.75">
      <c r="B339">
        <v>23</v>
      </c>
      <c r="C339">
        <v>34</v>
      </c>
      <c r="D339">
        <v>45</v>
      </c>
      <c r="E339">
        <v>42</v>
      </c>
      <c r="F339">
        <v>40</v>
      </c>
      <c r="G339">
        <v>26</v>
      </c>
    </row>
    <row r="340" spans="2:7" ht="12.75">
      <c r="B340">
        <v>29</v>
      </c>
      <c r="C340">
        <v>25</v>
      </c>
      <c r="D340">
        <v>45</v>
      </c>
      <c r="E340">
        <v>41</v>
      </c>
      <c r="F340">
        <v>43</v>
      </c>
      <c r="G340">
        <v>36</v>
      </c>
    </row>
    <row r="341" spans="2:7" ht="12.75">
      <c r="B341">
        <v>35</v>
      </c>
      <c r="C341">
        <v>21</v>
      </c>
      <c r="D341">
        <v>30</v>
      </c>
      <c r="E341">
        <v>35</v>
      </c>
      <c r="F341">
        <v>43</v>
      </c>
      <c r="G341">
        <v>29</v>
      </c>
    </row>
    <row r="342" spans="2:7" ht="12.75">
      <c r="B342">
        <v>33</v>
      </c>
      <c r="C342">
        <v>36</v>
      </c>
      <c r="D342">
        <v>35</v>
      </c>
      <c r="E342">
        <v>40</v>
      </c>
      <c r="F342">
        <v>44</v>
      </c>
      <c r="G342">
        <v>31</v>
      </c>
    </row>
    <row r="343" spans="2:7" ht="12.75">
      <c r="B343">
        <v>34</v>
      </c>
      <c r="C343">
        <v>31</v>
      </c>
      <c r="D343">
        <v>34</v>
      </c>
      <c r="E343">
        <v>40</v>
      </c>
      <c r="F343">
        <v>52</v>
      </c>
      <c r="G343">
        <v>32</v>
      </c>
    </row>
    <row r="344" spans="2:7" ht="12.75">
      <c r="B344">
        <v>35</v>
      </c>
      <c r="C344">
        <v>32</v>
      </c>
      <c r="D344">
        <v>37</v>
      </c>
      <c r="E344">
        <v>47</v>
      </c>
      <c r="F344">
        <v>53</v>
      </c>
      <c r="G344">
        <v>32</v>
      </c>
    </row>
    <row r="345" spans="2:7" ht="12.75">
      <c r="B345">
        <v>40</v>
      </c>
      <c r="C345">
        <v>22</v>
      </c>
      <c r="D345">
        <v>33</v>
      </c>
      <c r="E345">
        <v>42</v>
      </c>
      <c r="F345">
        <v>53</v>
      </c>
      <c r="G345">
        <v>25</v>
      </c>
    </row>
    <row r="346" spans="2:7" ht="12.75">
      <c r="B346">
        <v>47</v>
      </c>
      <c r="C346">
        <v>30</v>
      </c>
      <c r="D346">
        <v>30</v>
      </c>
      <c r="E346">
        <v>44</v>
      </c>
      <c r="F346">
        <v>51</v>
      </c>
      <c r="G346">
        <v>39</v>
      </c>
    </row>
    <row r="347" spans="2:7" ht="12.75">
      <c r="B347">
        <v>45</v>
      </c>
      <c r="C347">
        <v>19</v>
      </c>
      <c r="D347">
        <v>33</v>
      </c>
      <c r="E347">
        <v>45</v>
      </c>
      <c r="F347">
        <v>47</v>
      </c>
      <c r="G347">
        <v>36</v>
      </c>
    </row>
    <row r="348" spans="2:7" ht="12.75">
      <c r="B348">
        <v>40</v>
      </c>
      <c r="C348">
        <v>25</v>
      </c>
      <c r="D348">
        <v>29</v>
      </c>
      <c r="E348">
        <v>44</v>
      </c>
      <c r="F348">
        <v>46</v>
      </c>
      <c r="G348">
        <v>44</v>
      </c>
    </row>
    <row r="349" spans="2:7" ht="12.75">
      <c r="B349">
        <v>38</v>
      </c>
      <c r="C349">
        <v>35</v>
      </c>
      <c r="D349">
        <v>33</v>
      </c>
      <c r="E349">
        <v>35</v>
      </c>
      <c r="F349">
        <v>35</v>
      </c>
      <c r="G349">
        <v>38</v>
      </c>
    </row>
    <row r="350" spans="2:7" ht="12.75">
      <c r="B350">
        <v>38</v>
      </c>
      <c r="C350">
        <v>23</v>
      </c>
      <c r="D350">
        <v>37</v>
      </c>
      <c r="E350">
        <v>45</v>
      </c>
      <c r="F350">
        <v>40</v>
      </c>
      <c r="G350">
        <v>39</v>
      </c>
    </row>
    <row r="351" spans="2:7" ht="12.75">
      <c r="B351">
        <v>38</v>
      </c>
      <c r="C351">
        <v>35</v>
      </c>
      <c r="D351">
        <v>36</v>
      </c>
      <c r="E351">
        <v>37</v>
      </c>
      <c r="F351">
        <v>44</v>
      </c>
      <c r="G351">
        <v>30</v>
      </c>
    </row>
    <row r="352" spans="2:7" ht="12.75">
      <c r="B352">
        <v>33</v>
      </c>
      <c r="C352">
        <v>30</v>
      </c>
      <c r="D352">
        <v>40</v>
      </c>
      <c r="E352">
        <v>39</v>
      </c>
      <c r="F352">
        <v>43</v>
      </c>
      <c r="G352">
        <v>38</v>
      </c>
    </row>
    <row r="353" spans="2:7" ht="12.75">
      <c r="B353">
        <v>33</v>
      </c>
      <c r="C353">
        <v>17</v>
      </c>
      <c r="D353">
        <v>38</v>
      </c>
      <c r="E353">
        <v>38</v>
      </c>
      <c r="F353">
        <v>49</v>
      </c>
      <c r="G353">
        <v>30</v>
      </c>
    </row>
    <row r="354" spans="2:7" ht="12.75">
      <c r="B354">
        <v>27</v>
      </c>
      <c r="C354">
        <v>15</v>
      </c>
      <c r="D354">
        <v>40</v>
      </c>
      <c r="E354">
        <v>42</v>
      </c>
      <c r="F354">
        <v>46</v>
      </c>
      <c r="G354">
        <v>29</v>
      </c>
    </row>
    <row r="355" spans="2:7" ht="12.75">
      <c r="B355">
        <v>32</v>
      </c>
      <c r="C355">
        <v>33</v>
      </c>
      <c r="D355">
        <v>42</v>
      </c>
      <c r="E355">
        <v>39</v>
      </c>
      <c r="F355">
        <v>47</v>
      </c>
      <c r="G355">
        <v>31</v>
      </c>
    </row>
    <row r="356" spans="2:7" ht="12.75">
      <c r="B356">
        <v>23</v>
      </c>
      <c r="C356">
        <v>22</v>
      </c>
      <c r="D356">
        <v>40</v>
      </c>
      <c r="E356">
        <v>45</v>
      </c>
      <c r="F356">
        <v>40</v>
      </c>
      <c r="G356">
        <v>41</v>
      </c>
    </row>
    <row r="357" spans="2:7" ht="12.75">
      <c r="B357">
        <v>21</v>
      </c>
      <c r="C357">
        <v>28</v>
      </c>
      <c r="D357">
        <v>39</v>
      </c>
      <c r="E357">
        <v>44</v>
      </c>
      <c r="F357">
        <v>29</v>
      </c>
      <c r="G357">
        <v>34</v>
      </c>
    </row>
    <row r="358" spans="2:7" ht="12.75">
      <c r="B358">
        <v>20</v>
      </c>
      <c r="C358">
        <v>11</v>
      </c>
      <c r="D358">
        <v>51</v>
      </c>
      <c r="E358">
        <v>36</v>
      </c>
      <c r="F358">
        <v>38</v>
      </c>
      <c r="G358">
        <v>31</v>
      </c>
    </row>
    <row r="359" spans="2:7" ht="12.75">
      <c r="B359">
        <v>30</v>
      </c>
      <c r="C359">
        <v>24</v>
      </c>
      <c r="D359">
        <v>51</v>
      </c>
      <c r="E359">
        <v>32</v>
      </c>
      <c r="F359">
        <v>42</v>
      </c>
      <c r="G359">
        <v>46</v>
      </c>
    </row>
    <row r="360" spans="2:7" ht="12.75">
      <c r="B360">
        <v>23</v>
      </c>
      <c r="C360">
        <v>41</v>
      </c>
      <c r="D360">
        <v>44</v>
      </c>
      <c r="E360">
        <v>30</v>
      </c>
      <c r="F360">
        <v>36</v>
      </c>
      <c r="G360">
        <v>42</v>
      </c>
    </row>
    <row r="362" spans="1:3" ht="12.75">
      <c r="A362" s="9">
        <v>37396</v>
      </c>
      <c r="B362" s="7"/>
      <c r="C362" s="7" t="s">
        <v>25</v>
      </c>
    </row>
    <row r="363" spans="1:14" ht="12.75">
      <c r="A363" s="7"/>
      <c r="B363" s="7" t="s">
        <v>5</v>
      </c>
      <c r="C363" s="7" t="s">
        <v>4</v>
      </c>
      <c r="D363" s="7" t="s">
        <v>3</v>
      </c>
      <c r="E363" s="7" t="s">
        <v>2</v>
      </c>
      <c r="F363" s="7" t="s">
        <v>1</v>
      </c>
      <c r="G363" s="7" t="s">
        <v>0</v>
      </c>
      <c r="H363" s="7"/>
      <c r="I363" s="7" t="s">
        <v>5</v>
      </c>
      <c r="J363" s="7" t="s">
        <v>4</v>
      </c>
      <c r="K363" s="7" t="s">
        <v>3</v>
      </c>
      <c r="L363" s="7" t="s">
        <v>2</v>
      </c>
      <c r="M363" s="7" t="s">
        <v>1</v>
      </c>
      <c r="N363" s="7" t="s">
        <v>0</v>
      </c>
    </row>
    <row r="365" spans="1:9" ht="12.75">
      <c r="A365" s="5" t="s">
        <v>15</v>
      </c>
      <c r="B365" t="s">
        <v>23</v>
      </c>
      <c r="I365" t="s">
        <v>14</v>
      </c>
    </row>
    <row r="366" spans="1:14" ht="12.75">
      <c r="A366" s="6">
        <f>AVERAGE(B366:G366)*AVERAGE(I366:N366)</f>
        <v>8.979994426658969</v>
      </c>
      <c r="B366" s="1">
        <f>AVERAGE(B370:B419)</f>
        <v>27.1</v>
      </c>
      <c r="C366" s="1">
        <f>AVERAGE(C370:C419)</f>
        <v>25.9</v>
      </c>
      <c r="D366" s="1">
        <f>AVERAGE(D370:D419)</f>
        <v>33.06</v>
      </c>
      <c r="E366" s="1">
        <f>AVERAGE(E370:E419)</f>
        <v>33.54</v>
      </c>
      <c r="F366" s="1">
        <f>AVERAGE(F370:F419)</f>
        <v>39.32</v>
      </c>
      <c r="G366" s="1">
        <f>AVERAGE(G370:G419)</f>
        <v>28.86</v>
      </c>
      <c r="I366" s="4">
        <f>AVERAGE(I393:I397)</f>
        <v>0.2619293525618859</v>
      </c>
      <c r="J366" s="4">
        <f>AVERAGE(J393:J397)</f>
        <v>0.20729027864957264</v>
      </c>
      <c r="K366" s="4">
        <f>AVERAGE(K393:K397)</f>
        <v>0.2563672887971916</v>
      </c>
      <c r="L366" s="4">
        <f>AVERAGE(L393:L397)</f>
        <v>0.3323903873250289</v>
      </c>
      <c r="M366" s="4">
        <f>AVERAGE(M393:M397)</f>
        <v>0.4449660062626927</v>
      </c>
      <c r="N366" s="4">
        <f>AVERAGE(N393:N397)</f>
        <v>0.21864471153794957</v>
      </c>
    </row>
    <row r="368" ht="12.75">
      <c r="I368" t="s">
        <v>8</v>
      </c>
    </row>
    <row r="369" spans="2:10" ht="12.75">
      <c r="B369" t="s">
        <v>24</v>
      </c>
      <c r="J369" s="1"/>
    </row>
    <row r="370" spans="2:10" ht="12.75">
      <c r="B370">
        <v>26</v>
      </c>
      <c r="C370">
        <v>36</v>
      </c>
      <c r="D370">
        <v>32</v>
      </c>
      <c r="E370">
        <v>28</v>
      </c>
      <c r="F370">
        <v>39</v>
      </c>
      <c r="G370">
        <v>39</v>
      </c>
      <c r="J370" s="1"/>
    </row>
    <row r="371" spans="2:10" ht="12.75">
      <c r="B371">
        <v>31</v>
      </c>
      <c r="C371">
        <v>37</v>
      </c>
      <c r="D371">
        <v>40</v>
      </c>
      <c r="E371">
        <v>29</v>
      </c>
      <c r="F371">
        <v>41</v>
      </c>
      <c r="G371">
        <v>31</v>
      </c>
      <c r="J371" s="1"/>
    </row>
    <row r="372" spans="2:10" ht="12.75">
      <c r="B372">
        <v>23</v>
      </c>
      <c r="C372">
        <v>32</v>
      </c>
      <c r="D372">
        <v>37</v>
      </c>
      <c r="E372">
        <v>27</v>
      </c>
      <c r="F372">
        <v>36</v>
      </c>
      <c r="G372">
        <v>34</v>
      </c>
      <c r="J372" s="1"/>
    </row>
    <row r="373" spans="2:10" ht="12.75">
      <c r="B373">
        <v>16</v>
      </c>
      <c r="C373">
        <v>32</v>
      </c>
      <c r="D373">
        <v>38</v>
      </c>
      <c r="E373">
        <v>28</v>
      </c>
      <c r="F373">
        <v>37</v>
      </c>
      <c r="G373">
        <v>42</v>
      </c>
      <c r="J373" s="1"/>
    </row>
    <row r="374" spans="2:9" ht="12.75">
      <c r="B374">
        <v>21</v>
      </c>
      <c r="C374">
        <v>30</v>
      </c>
      <c r="D374">
        <v>50</v>
      </c>
      <c r="E374">
        <v>30</v>
      </c>
      <c r="F374">
        <v>31</v>
      </c>
      <c r="G374">
        <v>40</v>
      </c>
      <c r="I374" t="s">
        <v>9</v>
      </c>
    </row>
    <row r="375" spans="2:14" ht="12.75">
      <c r="B375">
        <v>14</v>
      </c>
      <c r="C375">
        <v>40</v>
      </c>
      <c r="D375">
        <v>42</v>
      </c>
      <c r="E375">
        <v>36</v>
      </c>
      <c r="F375">
        <v>32</v>
      </c>
      <c r="G375">
        <v>36</v>
      </c>
      <c r="I375" s="2">
        <v>22</v>
      </c>
      <c r="J375" s="2">
        <v>20</v>
      </c>
      <c r="K375" s="2">
        <v>33</v>
      </c>
      <c r="L375" s="2">
        <v>34</v>
      </c>
      <c r="M375" s="2">
        <v>36</v>
      </c>
      <c r="N375" s="2">
        <v>28</v>
      </c>
    </row>
    <row r="376" spans="2:14" ht="12.75">
      <c r="B376">
        <v>20</v>
      </c>
      <c r="C376">
        <v>45</v>
      </c>
      <c r="D376">
        <v>46</v>
      </c>
      <c r="E376">
        <v>38</v>
      </c>
      <c r="F376">
        <v>38</v>
      </c>
      <c r="G376">
        <v>32</v>
      </c>
      <c r="I376" s="2">
        <v>22</v>
      </c>
      <c r="J376" s="2">
        <v>20</v>
      </c>
      <c r="K376" s="2">
        <v>33</v>
      </c>
      <c r="L376" s="2">
        <v>36</v>
      </c>
      <c r="M376" s="2">
        <v>48</v>
      </c>
      <c r="N376" s="2">
        <v>36</v>
      </c>
    </row>
    <row r="377" spans="2:14" ht="12.75">
      <c r="B377">
        <v>19</v>
      </c>
      <c r="C377">
        <v>30</v>
      </c>
      <c r="D377">
        <v>26</v>
      </c>
      <c r="E377">
        <v>34</v>
      </c>
      <c r="F377">
        <v>42</v>
      </c>
      <c r="G377">
        <v>24</v>
      </c>
      <c r="I377" s="2">
        <v>23</v>
      </c>
      <c r="J377" s="2">
        <v>21</v>
      </c>
      <c r="K377" s="2">
        <v>34</v>
      </c>
      <c r="L377" s="2">
        <v>35</v>
      </c>
      <c r="M377" s="2">
        <v>40</v>
      </c>
      <c r="N377" s="2">
        <v>27</v>
      </c>
    </row>
    <row r="378" spans="2:14" ht="12.75">
      <c r="B378">
        <v>25</v>
      </c>
      <c r="C378">
        <v>29</v>
      </c>
      <c r="D378">
        <v>45</v>
      </c>
      <c r="E378">
        <v>36</v>
      </c>
      <c r="F378">
        <v>43</v>
      </c>
      <c r="G378">
        <v>31</v>
      </c>
      <c r="I378" s="2">
        <v>21</v>
      </c>
      <c r="J378" s="2">
        <v>30</v>
      </c>
      <c r="K378" s="2">
        <v>26</v>
      </c>
      <c r="L378" s="2">
        <v>34</v>
      </c>
      <c r="M378" s="2">
        <v>44</v>
      </c>
      <c r="N378" s="2">
        <v>36</v>
      </c>
    </row>
    <row r="379" spans="2:14" ht="12.75">
      <c r="B379">
        <v>27</v>
      </c>
      <c r="C379">
        <v>25</v>
      </c>
      <c r="D379">
        <v>33</v>
      </c>
      <c r="E379">
        <v>34</v>
      </c>
      <c r="F379">
        <v>40</v>
      </c>
      <c r="G379">
        <v>18</v>
      </c>
      <c r="I379" s="2">
        <v>27</v>
      </c>
      <c r="J379" s="2">
        <v>31</v>
      </c>
      <c r="K379" s="2">
        <v>32</v>
      </c>
      <c r="L379" s="2">
        <v>33</v>
      </c>
      <c r="M379" s="2">
        <v>37</v>
      </c>
      <c r="N379" s="2">
        <v>28</v>
      </c>
    </row>
    <row r="380" spans="2:9" ht="12.75">
      <c r="B380">
        <v>21</v>
      </c>
      <c r="C380">
        <v>29</v>
      </c>
      <c r="D380">
        <v>39</v>
      </c>
      <c r="E380">
        <v>34</v>
      </c>
      <c r="F380">
        <v>39</v>
      </c>
      <c r="G380">
        <v>23</v>
      </c>
      <c r="I380" t="s">
        <v>10</v>
      </c>
    </row>
    <row r="381" spans="2:14" ht="12.75">
      <c r="B381">
        <v>31</v>
      </c>
      <c r="C381">
        <v>16</v>
      </c>
      <c r="D381">
        <v>43</v>
      </c>
      <c r="E381">
        <v>48</v>
      </c>
      <c r="F381">
        <v>39</v>
      </c>
      <c r="G381">
        <v>26</v>
      </c>
      <c r="I381">
        <v>229</v>
      </c>
      <c r="J381">
        <v>157</v>
      </c>
      <c r="K381">
        <v>282</v>
      </c>
      <c r="L381">
        <v>330</v>
      </c>
      <c r="M381" s="2">
        <v>388</v>
      </c>
      <c r="N381">
        <v>223</v>
      </c>
    </row>
    <row r="382" spans="2:14" ht="12.75">
      <c r="B382">
        <v>32</v>
      </c>
      <c r="C382">
        <v>27</v>
      </c>
      <c r="D382">
        <v>48</v>
      </c>
      <c r="E382">
        <v>37</v>
      </c>
      <c r="F382">
        <v>39</v>
      </c>
      <c r="G382">
        <v>26</v>
      </c>
      <c r="I382">
        <v>108</v>
      </c>
      <c r="J382">
        <v>143</v>
      </c>
      <c r="K382">
        <v>324</v>
      </c>
      <c r="L382">
        <v>391</v>
      </c>
      <c r="M382" s="2">
        <v>514</v>
      </c>
      <c r="N382">
        <v>237</v>
      </c>
    </row>
    <row r="383" spans="2:14" ht="12.75">
      <c r="B383">
        <v>21</v>
      </c>
      <c r="C383">
        <v>15</v>
      </c>
      <c r="D383">
        <v>45</v>
      </c>
      <c r="E383">
        <v>29</v>
      </c>
      <c r="F383">
        <v>42</v>
      </c>
      <c r="G383">
        <v>24</v>
      </c>
      <c r="I383">
        <v>230</v>
      </c>
      <c r="J383">
        <v>193</v>
      </c>
      <c r="K383">
        <v>251</v>
      </c>
      <c r="L383">
        <v>420</v>
      </c>
      <c r="M383" s="2">
        <v>414</v>
      </c>
      <c r="N383">
        <v>211</v>
      </c>
    </row>
    <row r="384" spans="2:14" ht="12.75">
      <c r="B384">
        <v>18</v>
      </c>
      <c r="C384">
        <v>22</v>
      </c>
      <c r="D384">
        <v>27</v>
      </c>
      <c r="E384">
        <v>30</v>
      </c>
      <c r="F384">
        <v>41</v>
      </c>
      <c r="G384">
        <v>30</v>
      </c>
      <c r="I384">
        <v>200</v>
      </c>
      <c r="J384">
        <v>141</v>
      </c>
      <c r="K384">
        <v>208</v>
      </c>
      <c r="L384">
        <v>337</v>
      </c>
      <c r="M384" s="2">
        <v>435</v>
      </c>
      <c r="N384">
        <v>216</v>
      </c>
    </row>
    <row r="385" spans="2:14" ht="12.75">
      <c r="B385">
        <v>19</v>
      </c>
      <c r="C385">
        <v>18</v>
      </c>
      <c r="D385">
        <v>20</v>
      </c>
      <c r="E385">
        <v>35</v>
      </c>
      <c r="F385">
        <v>32</v>
      </c>
      <c r="G385">
        <v>35</v>
      </c>
      <c r="I385">
        <v>210</v>
      </c>
      <c r="J385">
        <v>150</v>
      </c>
      <c r="K385">
        <v>255</v>
      </c>
      <c r="L385">
        <v>383</v>
      </c>
      <c r="M385" s="2">
        <v>177</v>
      </c>
      <c r="N385">
        <v>202</v>
      </c>
    </row>
    <row r="386" spans="2:9" ht="12.75">
      <c r="B386">
        <v>21</v>
      </c>
      <c r="C386">
        <v>26</v>
      </c>
      <c r="D386">
        <v>24</v>
      </c>
      <c r="E386">
        <v>39</v>
      </c>
      <c r="F386">
        <v>36</v>
      </c>
      <c r="G386">
        <v>32</v>
      </c>
      <c r="I386" t="s">
        <v>11</v>
      </c>
    </row>
    <row r="387" spans="2:14" ht="12.75">
      <c r="B387">
        <v>25</v>
      </c>
      <c r="C387">
        <v>27</v>
      </c>
      <c r="D387">
        <v>18</v>
      </c>
      <c r="E387">
        <v>35</v>
      </c>
      <c r="F387">
        <v>33</v>
      </c>
      <c r="G387">
        <v>27</v>
      </c>
      <c r="I387" s="3">
        <f>32.54295*I375</f>
        <v>715.9449</v>
      </c>
      <c r="J387" s="3">
        <f>32.54295*J375</f>
        <v>650.8589999999999</v>
      </c>
      <c r="K387" s="3">
        <f>32.54295*K375</f>
        <v>1073.91735</v>
      </c>
      <c r="L387" s="3">
        <f>32.54295*L375</f>
        <v>1106.4603</v>
      </c>
      <c r="M387" s="3">
        <f>32.54295*G408</f>
        <v>1041.3744</v>
      </c>
      <c r="N387" s="3">
        <f>32.54295*N375</f>
        <v>911.2026</v>
      </c>
    </row>
    <row r="388" spans="2:14" ht="12.75">
      <c r="B388">
        <v>25</v>
      </c>
      <c r="C388">
        <v>25</v>
      </c>
      <c r="D388">
        <v>26</v>
      </c>
      <c r="E388">
        <v>39</v>
      </c>
      <c r="F388">
        <v>36</v>
      </c>
      <c r="G388">
        <v>37</v>
      </c>
      <c r="I388" s="3">
        <f>32.54295*I376</f>
        <v>715.9449</v>
      </c>
      <c r="J388" s="3">
        <f>32.54295*J376</f>
        <v>650.8589999999999</v>
      </c>
      <c r="K388" s="3">
        <f>32.54295*K376</f>
        <v>1073.91735</v>
      </c>
      <c r="L388" s="3">
        <f>32.54295*L376</f>
        <v>1171.5462</v>
      </c>
      <c r="M388" s="3">
        <f>32.54295*G409</f>
        <v>813.5737499999999</v>
      </c>
      <c r="N388" s="3">
        <f>32.54295*N376</f>
        <v>1171.5462</v>
      </c>
    </row>
    <row r="389" spans="2:14" ht="12.75">
      <c r="B389">
        <v>29</v>
      </c>
      <c r="C389">
        <v>23</v>
      </c>
      <c r="D389">
        <v>25</v>
      </c>
      <c r="E389">
        <v>36</v>
      </c>
      <c r="F389">
        <v>42</v>
      </c>
      <c r="G389">
        <v>19</v>
      </c>
      <c r="I389" s="3">
        <f>32.54295*I377</f>
        <v>748.48785</v>
      </c>
      <c r="J389" s="3">
        <f>32.54295*J377</f>
        <v>683.4019499999999</v>
      </c>
      <c r="K389" s="3">
        <f>32.54295*K377</f>
        <v>1106.4603</v>
      </c>
      <c r="L389" s="3">
        <f>32.54295*L377</f>
        <v>1139.00325</v>
      </c>
      <c r="M389" s="3">
        <f>32.54295*G410</f>
        <v>715.9449</v>
      </c>
      <c r="N389" s="3">
        <f>32.54295*N377</f>
        <v>878.6596499999999</v>
      </c>
    </row>
    <row r="390" spans="2:14" ht="12.75">
      <c r="B390">
        <v>30</v>
      </c>
      <c r="C390">
        <v>31</v>
      </c>
      <c r="D390">
        <v>23</v>
      </c>
      <c r="E390">
        <v>31</v>
      </c>
      <c r="F390">
        <v>49</v>
      </c>
      <c r="G390">
        <v>19</v>
      </c>
      <c r="I390" s="3">
        <f>32.54295*I378</f>
        <v>683.4019499999999</v>
      </c>
      <c r="J390" s="3">
        <f>32.54295*J378</f>
        <v>976.2884999999999</v>
      </c>
      <c r="K390" s="3">
        <f>32.54295*K378</f>
        <v>846.1166999999999</v>
      </c>
      <c r="L390" s="3">
        <f>32.54295*L378</f>
        <v>1106.4603</v>
      </c>
      <c r="M390" s="3">
        <f>32.54295*G411</f>
        <v>911.2026</v>
      </c>
      <c r="N390" s="3">
        <f>32.54295*N378</f>
        <v>1171.5462</v>
      </c>
    </row>
    <row r="391" spans="2:14" ht="12.75">
      <c r="B391">
        <v>35</v>
      </c>
      <c r="C391">
        <v>22</v>
      </c>
      <c r="D391">
        <v>24</v>
      </c>
      <c r="E391">
        <v>44</v>
      </c>
      <c r="F391">
        <v>48</v>
      </c>
      <c r="G391">
        <v>23</v>
      </c>
      <c r="I391" s="3">
        <f>32.54295*I379</f>
        <v>878.6596499999999</v>
      </c>
      <c r="J391" s="3">
        <f>32.54295*J379</f>
        <v>1008.8314499999999</v>
      </c>
      <c r="K391" s="3">
        <f>32.54295*K379</f>
        <v>1041.3744</v>
      </c>
      <c r="L391" s="3">
        <f>32.54295*L379</f>
        <v>1073.91735</v>
      </c>
      <c r="M391" s="3">
        <f>32.54295*G412</f>
        <v>1073.91735</v>
      </c>
      <c r="N391" s="3">
        <f>32.54295*N379</f>
        <v>911.2026</v>
      </c>
    </row>
    <row r="392" spans="2:9" ht="12.75">
      <c r="B392">
        <v>32</v>
      </c>
      <c r="C392">
        <v>22</v>
      </c>
      <c r="D392">
        <v>21</v>
      </c>
      <c r="E392">
        <v>35</v>
      </c>
      <c r="F392">
        <v>41</v>
      </c>
      <c r="G392">
        <v>30</v>
      </c>
      <c r="I392" t="s">
        <v>12</v>
      </c>
    </row>
    <row r="393" spans="2:14" ht="12.75">
      <c r="B393">
        <v>32</v>
      </c>
      <c r="C393">
        <v>28</v>
      </c>
      <c r="D393">
        <v>25</v>
      </c>
      <c r="E393">
        <v>40</v>
      </c>
      <c r="F393">
        <v>47</v>
      </c>
      <c r="G393">
        <v>33</v>
      </c>
      <c r="I393" s="4">
        <f>I381/I387</f>
        <v>0.3198570169296548</v>
      </c>
      <c r="J393" s="4">
        <f>J381/J387</f>
        <v>0.24121968045306283</v>
      </c>
      <c r="K393" s="4">
        <f>K381/K387</f>
        <v>0.2625900400994546</v>
      </c>
      <c r="L393" s="4">
        <f>L381/L387</f>
        <v>0.2982483872218461</v>
      </c>
      <c r="M393" s="4">
        <f>M381/M387</f>
        <v>0.3725845382794123</v>
      </c>
      <c r="N393" s="4">
        <f>N381/N387</f>
        <v>0.24473152293463607</v>
      </c>
    </row>
    <row r="394" spans="2:14" ht="12.75">
      <c r="B394">
        <v>40</v>
      </c>
      <c r="C394">
        <v>40</v>
      </c>
      <c r="D394">
        <v>40</v>
      </c>
      <c r="E394">
        <v>32</v>
      </c>
      <c r="F394">
        <v>45</v>
      </c>
      <c r="G394">
        <v>26</v>
      </c>
      <c r="I394" s="4">
        <f>I382/I388</f>
        <v>0.150849597503942</v>
      </c>
      <c r="J394" s="4">
        <f>J382/J388</f>
        <v>0.21970964525342665</v>
      </c>
      <c r="K394" s="4">
        <f>K382/K388</f>
        <v>0.301699195007884</v>
      </c>
      <c r="L394" s="4">
        <f>L382/L388</f>
        <v>0.33374697472451365</v>
      </c>
      <c r="M394" s="4">
        <f>M382/M388</f>
        <v>0.6317804624350283</v>
      </c>
      <c r="N394" s="4">
        <f>N382/N388</f>
        <v>0.2022967596156259</v>
      </c>
    </row>
    <row r="395" spans="2:14" ht="12.75">
      <c r="B395">
        <v>43</v>
      </c>
      <c r="C395">
        <v>33</v>
      </c>
      <c r="D395">
        <v>18</v>
      </c>
      <c r="E395">
        <v>31</v>
      </c>
      <c r="F395">
        <v>45</v>
      </c>
      <c r="G395">
        <v>36</v>
      </c>
      <c r="I395" s="4">
        <f>I383/I389</f>
        <v>0.30728621713765963</v>
      </c>
      <c r="J395" s="4">
        <f>J383/J389</f>
        <v>0.2824106662265158</v>
      </c>
      <c r="K395" s="4">
        <f>K383/K389</f>
        <v>0.2268495308869193</v>
      </c>
      <c r="L395" s="4">
        <f>L383/L389</f>
        <v>0.3687434605651915</v>
      </c>
      <c r="M395" s="4">
        <f>M383/M389</f>
        <v>0.5782567904317777</v>
      </c>
      <c r="N395" s="4">
        <f>N383/N389</f>
        <v>0.24013848820757847</v>
      </c>
    </row>
    <row r="396" spans="2:14" ht="12.75">
      <c r="B396">
        <v>39</v>
      </c>
      <c r="C396">
        <v>26</v>
      </c>
      <c r="D396">
        <v>25</v>
      </c>
      <c r="E396">
        <v>39</v>
      </c>
      <c r="F396">
        <v>49</v>
      </c>
      <c r="G396">
        <v>31</v>
      </c>
      <c r="I396" s="4">
        <f>I384/I390</f>
        <v>0.2926535401311044</v>
      </c>
      <c r="J396" s="4">
        <f>J384/J390</f>
        <v>0.14442452205470005</v>
      </c>
      <c r="K396" s="4">
        <f>K384/K390</f>
        <v>0.2458289737101277</v>
      </c>
      <c r="L396" s="4">
        <f>L384/L390</f>
        <v>0.30457486816291557</v>
      </c>
      <c r="M396" s="4">
        <f>M384/M390</f>
        <v>0.47739108733886404</v>
      </c>
      <c r="N396" s="4">
        <f>N384/N390</f>
        <v>0.18437173028259576</v>
      </c>
    </row>
    <row r="397" spans="2:14" ht="12.75">
      <c r="B397">
        <v>35</v>
      </c>
      <c r="C397">
        <v>16</v>
      </c>
      <c r="D397">
        <v>31</v>
      </c>
      <c r="E397">
        <v>36</v>
      </c>
      <c r="F397">
        <v>52</v>
      </c>
      <c r="G397">
        <v>21</v>
      </c>
      <c r="I397" s="4">
        <f>I385/I391</f>
        <v>0.2390003911070686</v>
      </c>
      <c r="J397" s="4">
        <f>J385/J391</f>
        <v>0.1486868792601579</v>
      </c>
      <c r="K397" s="4">
        <f>K385/K391</f>
        <v>0.24486870428157254</v>
      </c>
      <c r="L397" s="4">
        <f>L385/L391</f>
        <v>0.35663824595067767</v>
      </c>
      <c r="M397" s="4">
        <f>M385/M391</f>
        <v>0.16481715282838108</v>
      </c>
      <c r="N397" s="4">
        <f>N385/N391</f>
        <v>0.2216850566493116</v>
      </c>
    </row>
    <row r="398" spans="2:7" ht="12.75">
      <c r="B398">
        <v>34</v>
      </c>
      <c r="C398">
        <v>23</v>
      </c>
      <c r="D398">
        <v>32</v>
      </c>
      <c r="E398">
        <v>27</v>
      </c>
      <c r="F398">
        <v>24</v>
      </c>
      <c r="G398">
        <v>25</v>
      </c>
    </row>
    <row r="399" spans="2:7" ht="12.75">
      <c r="B399">
        <v>27</v>
      </c>
      <c r="C399">
        <v>0</v>
      </c>
      <c r="D399">
        <v>35</v>
      </c>
      <c r="E399">
        <v>31</v>
      </c>
      <c r="F399">
        <v>34</v>
      </c>
      <c r="G399">
        <v>30</v>
      </c>
    </row>
    <row r="400" spans="2:7" ht="12.75">
      <c r="B400">
        <v>28</v>
      </c>
      <c r="C400">
        <v>19</v>
      </c>
      <c r="D400">
        <v>36</v>
      </c>
      <c r="E400">
        <v>32</v>
      </c>
      <c r="F400">
        <v>41</v>
      </c>
      <c r="G400">
        <v>28</v>
      </c>
    </row>
    <row r="401" spans="2:7" ht="12.75">
      <c r="B401">
        <v>26</v>
      </c>
      <c r="C401">
        <v>18</v>
      </c>
      <c r="D401">
        <v>31</v>
      </c>
      <c r="E401">
        <v>42</v>
      </c>
      <c r="F401">
        <v>40</v>
      </c>
      <c r="G401">
        <v>34</v>
      </c>
    </row>
    <row r="402" spans="2:7" ht="12.75">
      <c r="B402">
        <v>25</v>
      </c>
      <c r="C402">
        <v>16</v>
      </c>
      <c r="D402">
        <v>35</v>
      </c>
      <c r="E402">
        <v>32</v>
      </c>
      <c r="F402">
        <v>32</v>
      </c>
      <c r="G402">
        <v>32</v>
      </c>
    </row>
    <row r="403" spans="2:7" ht="12.75">
      <c r="B403">
        <v>22</v>
      </c>
      <c r="C403">
        <v>29</v>
      </c>
      <c r="D403">
        <v>39</v>
      </c>
      <c r="E403">
        <v>36</v>
      </c>
      <c r="F403">
        <v>43</v>
      </c>
      <c r="G403">
        <v>25</v>
      </c>
    </row>
    <row r="404" spans="2:7" ht="12.75">
      <c r="B404">
        <v>30</v>
      </c>
      <c r="C404">
        <v>27</v>
      </c>
      <c r="D404">
        <v>35</v>
      </c>
      <c r="E404">
        <v>31</v>
      </c>
      <c r="F404">
        <v>35</v>
      </c>
      <c r="G404">
        <v>32</v>
      </c>
    </row>
    <row r="405" spans="2:7" ht="12.75">
      <c r="B405">
        <v>29</v>
      </c>
      <c r="C405">
        <v>27</v>
      </c>
      <c r="D405">
        <v>28</v>
      </c>
      <c r="E405">
        <v>32</v>
      </c>
      <c r="F405">
        <v>31</v>
      </c>
      <c r="G405">
        <v>27</v>
      </c>
    </row>
    <row r="406" spans="2:7" ht="12.75">
      <c r="B406">
        <v>27</v>
      </c>
      <c r="C406">
        <v>15</v>
      </c>
      <c r="D406">
        <v>38</v>
      </c>
      <c r="E406">
        <v>25</v>
      </c>
      <c r="F406">
        <v>34</v>
      </c>
      <c r="G406">
        <v>24</v>
      </c>
    </row>
    <row r="407" spans="2:7" ht="12.75">
      <c r="B407">
        <v>28</v>
      </c>
      <c r="C407">
        <v>16</v>
      </c>
      <c r="D407">
        <v>38</v>
      </c>
      <c r="E407">
        <v>34</v>
      </c>
      <c r="F407">
        <v>36</v>
      </c>
      <c r="G407">
        <v>22</v>
      </c>
    </row>
    <row r="408" spans="2:7" ht="12.75">
      <c r="B408">
        <v>30</v>
      </c>
      <c r="C408">
        <v>23</v>
      </c>
      <c r="D408">
        <v>31</v>
      </c>
      <c r="E408">
        <v>35</v>
      </c>
      <c r="F408">
        <v>27</v>
      </c>
      <c r="G408">
        <v>32</v>
      </c>
    </row>
    <row r="409" spans="2:7" ht="12.75">
      <c r="B409">
        <v>32</v>
      </c>
      <c r="C409">
        <v>27</v>
      </c>
      <c r="D409">
        <v>24</v>
      </c>
      <c r="E409">
        <v>38</v>
      </c>
      <c r="F409">
        <v>36</v>
      </c>
      <c r="G409">
        <v>25</v>
      </c>
    </row>
    <row r="410" spans="2:7" ht="12.75">
      <c r="B410">
        <v>35</v>
      </c>
      <c r="C410">
        <v>23</v>
      </c>
      <c r="D410">
        <v>18</v>
      </c>
      <c r="E410">
        <v>45</v>
      </c>
      <c r="F410">
        <v>33</v>
      </c>
      <c r="G410">
        <v>22</v>
      </c>
    </row>
    <row r="411" spans="2:7" ht="12.75">
      <c r="B411">
        <v>32</v>
      </c>
      <c r="C411">
        <v>28</v>
      </c>
      <c r="D411">
        <v>31</v>
      </c>
      <c r="E411">
        <v>35</v>
      </c>
      <c r="F411">
        <v>36</v>
      </c>
      <c r="G411">
        <v>28</v>
      </c>
    </row>
    <row r="412" spans="2:7" ht="12.75">
      <c r="B412">
        <v>23</v>
      </c>
      <c r="C412">
        <v>25</v>
      </c>
      <c r="D412">
        <v>44</v>
      </c>
      <c r="E412">
        <v>37</v>
      </c>
      <c r="F412">
        <v>40</v>
      </c>
      <c r="G412">
        <v>33</v>
      </c>
    </row>
    <row r="413" spans="2:7" ht="12.75">
      <c r="B413">
        <v>21</v>
      </c>
      <c r="C413">
        <v>24</v>
      </c>
      <c r="D413">
        <v>43</v>
      </c>
      <c r="E413">
        <v>29</v>
      </c>
      <c r="F413">
        <v>43</v>
      </c>
      <c r="G413">
        <v>31</v>
      </c>
    </row>
    <row r="414" spans="2:7" ht="12.75">
      <c r="B414">
        <v>23</v>
      </c>
      <c r="C414">
        <v>30</v>
      </c>
      <c r="D414">
        <v>34</v>
      </c>
      <c r="E414">
        <v>27</v>
      </c>
      <c r="F414">
        <v>42</v>
      </c>
      <c r="G414">
        <v>31</v>
      </c>
    </row>
    <row r="415" spans="2:7" ht="12.75">
      <c r="B415">
        <v>32</v>
      </c>
      <c r="C415">
        <v>31</v>
      </c>
      <c r="D415">
        <v>35</v>
      </c>
      <c r="E415">
        <v>21</v>
      </c>
      <c r="F415">
        <v>44</v>
      </c>
      <c r="G415">
        <v>34</v>
      </c>
    </row>
    <row r="416" spans="2:7" ht="12.75">
      <c r="B416">
        <v>26</v>
      </c>
      <c r="C416">
        <v>27</v>
      </c>
      <c r="D416">
        <v>31</v>
      </c>
      <c r="E416">
        <v>30</v>
      </c>
      <c r="F416">
        <v>37</v>
      </c>
      <c r="G416">
        <v>24</v>
      </c>
    </row>
    <row r="417" spans="2:7" ht="12.75">
      <c r="B417">
        <v>26</v>
      </c>
      <c r="C417">
        <v>26</v>
      </c>
      <c r="D417">
        <v>29</v>
      </c>
      <c r="E417">
        <v>27</v>
      </c>
      <c r="F417">
        <v>50</v>
      </c>
      <c r="G417">
        <v>22</v>
      </c>
    </row>
    <row r="418" spans="2:7" ht="12.75">
      <c r="B418">
        <v>25</v>
      </c>
      <c r="C418">
        <v>23</v>
      </c>
      <c r="D418">
        <v>37</v>
      </c>
      <c r="E418">
        <v>35</v>
      </c>
      <c r="F418">
        <v>50</v>
      </c>
      <c r="G418">
        <v>30</v>
      </c>
    </row>
    <row r="419" spans="2:7" ht="12.75">
      <c r="B419">
        <v>24</v>
      </c>
      <c r="C419">
        <v>36</v>
      </c>
      <c r="D419">
        <v>38</v>
      </c>
      <c r="E419">
        <v>26</v>
      </c>
      <c r="F419">
        <v>44</v>
      </c>
      <c r="G419">
        <v>27</v>
      </c>
    </row>
    <row r="421" spans="1:3" ht="12.75">
      <c r="A421" s="9">
        <v>37397</v>
      </c>
      <c r="B421" s="7"/>
      <c r="C421" s="7" t="s">
        <v>25</v>
      </c>
    </row>
    <row r="422" spans="1:14" ht="12.75">
      <c r="A422" s="7"/>
      <c r="B422" s="7" t="s">
        <v>5</v>
      </c>
      <c r="C422" s="7" t="s">
        <v>4</v>
      </c>
      <c r="D422" s="7" t="s">
        <v>3</v>
      </c>
      <c r="E422" s="7" t="s">
        <v>2</v>
      </c>
      <c r="F422" s="7" t="s">
        <v>1</v>
      </c>
      <c r="G422" s="7" t="s">
        <v>0</v>
      </c>
      <c r="H422" s="7"/>
      <c r="I422" s="7" t="s">
        <v>5</v>
      </c>
      <c r="J422" s="7" t="s">
        <v>4</v>
      </c>
      <c r="K422" s="7" t="s">
        <v>3</v>
      </c>
      <c r="L422" s="7" t="s">
        <v>2</v>
      </c>
      <c r="M422" s="7" t="s">
        <v>1</v>
      </c>
      <c r="N422" s="7" t="s">
        <v>0</v>
      </c>
    </row>
    <row r="424" spans="1:9" ht="12.75">
      <c r="A424" s="5" t="s">
        <v>15</v>
      </c>
      <c r="B424" t="s">
        <v>23</v>
      </c>
      <c r="I424" t="s">
        <v>14</v>
      </c>
    </row>
    <row r="425" spans="1:14" ht="12.75">
      <c r="A425" s="6">
        <f>AVERAGE(B425:G425)*AVERAGE(I425:N425)</f>
        <v>7.0614054134323485</v>
      </c>
      <c r="B425">
        <f>AVERAGE(B429:B478)</f>
        <v>21.18</v>
      </c>
      <c r="C425">
        <f>AVERAGE(C429:C478)</f>
        <v>18.68</v>
      </c>
      <c r="D425">
        <f>AVERAGE(D429:D478)</f>
        <v>25.36</v>
      </c>
      <c r="E425">
        <f>AVERAGE(E429:E478)</f>
        <v>28.24</v>
      </c>
      <c r="F425">
        <f>AVERAGE(F429:F478)</f>
        <v>35.88</v>
      </c>
      <c r="G425">
        <f>AVERAGE(G429:G478)</f>
        <v>24.46</v>
      </c>
      <c r="I425" s="4">
        <f>AVERAGE(I452:I456)</f>
        <v>0.24735321089831058</v>
      </c>
      <c r="J425" s="4">
        <f>AVERAGE(J452:J456)</f>
        <v>0.27901588516099496</v>
      </c>
      <c r="K425" s="4">
        <f>AVERAGE(K452:K456)</f>
        <v>0.2527279426240699</v>
      </c>
      <c r="L425" s="4">
        <f>AVERAGE(L452:L456)</f>
        <v>0.28950939055892666</v>
      </c>
      <c r="M425" s="4">
        <f>AVERAGE(M452:M456)</f>
        <v>0.24448845310419057</v>
      </c>
      <c r="N425" s="4">
        <f>AVERAGE(N452:N456)</f>
        <v>0.3397698438145249</v>
      </c>
    </row>
    <row r="427" ht="12.75">
      <c r="I427" t="s">
        <v>8</v>
      </c>
    </row>
    <row r="428" spans="2:10" ht="12.75">
      <c r="B428" t="s">
        <v>17</v>
      </c>
      <c r="J428" s="1"/>
    </row>
    <row r="429" spans="2:10" ht="12.75">
      <c r="B429">
        <v>26</v>
      </c>
      <c r="C429">
        <v>26</v>
      </c>
      <c r="D429">
        <v>45</v>
      </c>
      <c r="E429">
        <v>26</v>
      </c>
      <c r="F429">
        <v>32</v>
      </c>
      <c r="G429">
        <v>29</v>
      </c>
      <c r="J429" s="1"/>
    </row>
    <row r="430" spans="2:10" ht="12.75">
      <c r="B430">
        <v>24</v>
      </c>
      <c r="C430">
        <v>32</v>
      </c>
      <c r="D430">
        <v>44</v>
      </c>
      <c r="E430">
        <v>16</v>
      </c>
      <c r="F430">
        <v>35</v>
      </c>
      <c r="G430">
        <v>37</v>
      </c>
      <c r="J430" s="1"/>
    </row>
    <row r="431" spans="2:10" ht="12.75">
      <c r="B431">
        <v>26</v>
      </c>
      <c r="C431">
        <v>43</v>
      </c>
      <c r="D431">
        <v>43</v>
      </c>
      <c r="E431">
        <v>30</v>
      </c>
      <c r="F431">
        <v>31</v>
      </c>
      <c r="G431">
        <v>41</v>
      </c>
      <c r="J431" s="1"/>
    </row>
    <row r="432" spans="2:10" ht="12.75">
      <c r="B432">
        <v>27</v>
      </c>
      <c r="C432">
        <v>44</v>
      </c>
      <c r="D432">
        <v>38</v>
      </c>
      <c r="E432">
        <v>21</v>
      </c>
      <c r="F432">
        <v>25</v>
      </c>
      <c r="G432">
        <v>31</v>
      </c>
      <c r="J432" s="1"/>
    </row>
    <row r="433" spans="2:9" ht="12.75">
      <c r="B433">
        <v>20</v>
      </c>
      <c r="C433">
        <v>37</v>
      </c>
      <c r="D433">
        <v>39</v>
      </c>
      <c r="E433">
        <v>32</v>
      </c>
      <c r="F433">
        <v>28</v>
      </c>
      <c r="G433">
        <v>32</v>
      </c>
      <c r="I433" t="s">
        <v>9</v>
      </c>
    </row>
    <row r="434" spans="2:14" ht="12.75">
      <c r="B434">
        <v>19</v>
      </c>
      <c r="C434">
        <v>26</v>
      </c>
      <c r="D434">
        <v>26</v>
      </c>
      <c r="E434">
        <v>29</v>
      </c>
      <c r="F434">
        <v>36</v>
      </c>
      <c r="G434">
        <v>32</v>
      </c>
      <c r="I434" s="2">
        <v>18</v>
      </c>
      <c r="J434" s="2">
        <v>20</v>
      </c>
      <c r="K434" s="2">
        <v>30</v>
      </c>
      <c r="L434" s="2">
        <v>26</v>
      </c>
      <c r="M434" s="2">
        <v>38</v>
      </c>
      <c r="N434" s="2">
        <v>35</v>
      </c>
    </row>
    <row r="435" spans="2:14" ht="12.75">
      <c r="B435">
        <v>22</v>
      </c>
      <c r="C435">
        <v>30</v>
      </c>
      <c r="D435">
        <v>25</v>
      </c>
      <c r="E435">
        <v>31</v>
      </c>
      <c r="F435">
        <v>40</v>
      </c>
      <c r="G435">
        <v>26</v>
      </c>
      <c r="I435" s="2">
        <v>21</v>
      </c>
      <c r="J435" s="2">
        <v>22</v>
      </c>
      <c r="K435" s="2">
        <v>32</v>
      </c>
      <c r="L435" s="2">
        <v>28</v>
      </c>
      <c r="M435" s="2">
        <v>38</v>
      </c>
      <c r="N435" s="2">
        <v>32</v>
      </c>
    </row>
    <row r="436" spans="2:14" ht="12.75">
      <c r="B436">
        <v>20</v>
      </c>
      <c r="C436">
        <v>26</v>
      </c>
      <c r="D436">
        <v>38</v>
      </c>
      <c r="E436">
        <v>29</v>
      </c>
      <c r="F436">
        <v>30</v>
      </c>
      <c r="G436">
        <v>24</v>
      </c>
      <c r="I436" s="2">
        <v>15</v>
      </c>
      <c r="J436" s="2">
        <v>15</v>
      </c>
      <c r="K436" s="2">
        <v>29</v>
      </c>
      <c r="L436" s="2">
        <v>28</v>
      </c>
      <c r="M436" s="2">
        <v>31</v>
      </c>
      <c r="N436" s="2">
        <v>31</v>
      </c>
    </row>
    <row r="437" spans="2:14" ht="12.75">
      <c r="B437">
        <v>18</v>
      </c>
      <c r="C437">
        <v>17</v>
      </c>
      <c r="D437">
        <v>28</v>
      </c>
      <c r="E437">
        <v>29</v>
      </c>
      <c r="F437">
        <v>30</v>
      </c>
      <c r="G437">
        <v>22</v>
      </c>
      <c r="I437" s="2">
        <v>16</v>
      </c>
      <c r="J437" s="2">
        <v>25</v>
      </c>
      <c r="K437" s="2">
        <v>33</v>
      </c>
      <c r="L437" s="2">
        <v>27</v>
      </c>
      <c r="M437" s="2">
        <v>29</v>
      </c>
      <c r="N437" s="2">
        <v>34</v>
      </c>
    </row>
    <row r="438" spans="2:14" ht="12.75">
      <c r="B438">
        <v>22</v>
      </c>
      <c r="C438">
        <v>0</v>
      </c>
      <c r="D438">
        <v>29</v>
      </c>
      <c r="E438">
        <v>23</v>
      </c>
      <c r="F438">
        <v>31</v>
      </c>
      <c r="G438">
        <v>20</v>
      </c>
      <c r="I438" s="2">
        <v>18</v>
      </c>
      <c r="J438" s="2">
        <v>25</v>
      </c>
      <c r="K438" s="2">
        <v>27</v>
      </c>
      <c r="L438" s="2">
        <v>28</v>
      </c>
      <c r="M438" s="2">
        <v>36</v>
      </c>
      <c r="N438" s="2">
        <v>34</v>
      </c>
    </row>
    <row r="439" spans="2:9" ht="12.75">
      <c r="B439">
        <v>21</v>
      </c>
      <c r="C439">
        <v>22</v>
      </c>
      <c r="D439">
        <v>31</v>
      </c>
      <c r="E439">
        <v>39</v>
      </c>
      <c r="F439">
        <v>38</v>
      </c>
      <c r="G439">
        <v>15</v>
      </c>
      <c r="I439" t="s">
        <v>10</v>
      </c>
    </row>
    <row r="440" spans="2:14" ht="12.75">
      <c r="B440">
        <v>19</v>
      </c>
      <c r="C440">
        <v>21</v>
      </c>
      <c r="D440">
        <v>30</v>
      </c>
      <c r="E440">
        <v>32</v>
      </c>
      <c r="F440">
        <v>42</v>
      </c>
      <c r="G440">
        <v>25</v>
      </c>
      <c r="I440" s="2">
        <v>167</v>
      </c>
      <c r="J440" s="2">
        <v>176</v>
      </c>
      <c r="K440" s="2">
        <v>243</v>
      </c>
      <c r="L440" s="2">
        <v>354</v>
      </c>
      <c r="M440">
        <v>404</v>
      </c>
      <c r="N440" s="2">
        <v>433</v>
      </c>
    </row>
    <row r="441" spans="2:14" ht="12.75">
      <c r="B441">
        <v>20</v>
      </c>
      <c r="C441">
        <v>29</v>
      </c>
      <c r="D441">
        <v>32</v>
      </c>
      <c r="E441">
        <v>21</v>
      </c>
      <c r="F441">
        <v>45</v>
      </c>
      <c r="G441">
        <v>22</v>
      </c>
      <c r="I441" s="2">
        <v>128</v>
      </c>
      <c r="J441" s="2">
        <v>154</v>
      </c>
      <c r="K441" s="2">
        <v>367</v>
      </c>
      <c r="L441" s="2">
        <v>368</v>
      </c>
      <c r="M441">
        <v>281</v>
      </c>
      <c r="N441" s="2">
        <v>472</v>
      </c>
    </row>
    <row r="442" spans="2:14" ht="12.75">
      <c r="B442">
        <v>25</v>
      </c>
      <c r="C442">
        <v>19</v>
      </c>
      <c r="D442">
        <v>23</v>
      </c>
      <c r="E442">
        <v>32</v>
      </c>
      <c r="F442">
        <v>45</v>
      </c>
      <c r="G442">
        <v>18</v>
      </c>
      <c r="I442" s="2">
        <v>120</v>
      </c>
      <c r="J442" s="2">
        <v>171</v>
      </c>
      <c r="K442" s="2">
        <v>205</v>
      </c>
      <c r="L442" s="2">
        <v>220</v>
      </c>
      <c r="M442">
        <v>261</v>
      </c>
      <c r="N442" s="2">
        <v>378</v>
      </c>
    </row>
    <row r="443" spans="2:14" ht="12.75">
      <c r="B443">
        <v>15</v>
      </c>
      <c r="C443">
        <v>30</v>
      </c>
      <c r="D443">
        <v>34</v>
      </c>
      <c r="E443">
        <v>27</v>
      </c>
      <c r="F443">
        <v>44</v>
      </c>
      <c r="G443">
        <v>30</v>
      </c>
      <c r="I443" s="2">
        <v>166</v>
      </c>
      <c r="J443" s="2">
        <v>304</v>
      </c>
      <c r="K443" s="2">
        <v>236</v>
      </c>
      <c r="L443" s="2">
        <v>210</v>
      </c>
      <c r="M443">
        <v>162</v>
      </c>
      <c r="N443" s="2">
        <v>284</v>
      </c>
    </row>
    <row r="444" spans="2:14" ht="12.75">
      <c r="B444">
        <v>24</v>
      </c>
      <c r="C444">
        <v>22</v>
      </c>
      <c r="D444">
        <v>0</v>
      </c>
      <c r="E444">
        <v>40</v>
      </c>
      <c r="F444">
        <v>40</v>
      </c>
      <c r="G444">
        <v>24</v>
      </c>
      <c r="I444" s="2">
        <v>117</v>
      </c>
      <c r="J444" s="2">
        <v>151</v>
      </c>
      <c r="K444" s="2">
        <v>198</v>
      </c>
      <c r="L444" s="2">
        <v>132</v>
      </c>
      <c r="M444">
        <v>279</v>
      </c>
      <c r="N444" s="2">
        <v>259</v>
      </c>
    </row>
    <row r="445" spans="2:9" ht="12.75">
      <c r="B445">
        <v>19</v>
      </c>
      <c r="C445">
        <v>21</v>
      </c>
      <c r="D445">
        <v>0</v>
      </c>
      <c r="E445">
        <v>39</v>
      </c>
      <c r="F445">
        <v>45</v>
      </c>
      <c r="G445">
        <v>29</v>
      </c>
      <c r="I445" t="s">
        <v>11</v>
      </c>
    </row>
    <row r="446" spans="2:14" ht="12.75">
      <c r="B446">
        <v>17</v>
      </c>
      <c r="C446">
        <v>17</v>
      </c>
      <c r="D446">
        <v>23</v>
      </c>
      <c r="E446">
        <v>39</v>
      </c>
      <c r="F446">
        <v>38</v>
      </c>
      <c r="G446">
        <v>23</v>
      </c>
      <c r="I446" s="3">
        <f>32.54295*I434</f>
        <v>585.7731</v>
      </c>
      <c r="J446" s="3">
        <f>32.54295*J434</f>
        <v>650.8589999999999</v>
      </c>
      <c r="K446" s="3">
        <f>32.54295*K434</f>
        <v>976.2884999999999</v>
      </c>
      <c r="L446" s="3">
        <f>32.54295*L434</f>
        <v>846.1166999999999</v>
      </c>
      <c r="M446" s="3">
        <f>32.54295*M434</f>
        <v>1236.6320999999998</v>
      </c>
      <c r="N446" s="3">
        <f>32.54295*N434</f>
        <v>1139.00325</v>
      </c>
    </row>
    <row r="447" spans="2:14" ht="12.75">
      <c r="B447">
        <v>19</v>
      </c>
      <c r="C447">
        <v>23</v>
      </c>
      <c r="D447">
        <v>3</v>
      </c>
      <c r="E447">
        <v>32</v>
      </c>
      <c r="F447">
        <v>34</v>
      </c>
      <c r="G447">
        <v>21</v>
      </c>
      <c r="I447" s="3">
        <f>32.54295*I435</f>
        <v>683.4019499999999</v>
      </c>
      <c r="J447" s="3">
        <f>32.54295*J435</f>
        <v>715.9449</v>
      </c>
      <c r="K447" s="3">
        <f>32.54295*K435</f>
        <v>1041.3744</v>
      </c>
      <c r="L447" s="3">
        <f>32.54295*L435</f>
        <v>911.2026</v>
      </c>
      <c r="M447" s="3">
        <f>32.54295*M435</f>
        <v>1236.6320999999998</v>
      </c>
      <c r="N447" s="3">
        <f>32.54295*N435</f>
        <v>1041.3744</v>
      </c>
    </row>
    <row r="448" spans="2:14" ht="12.75">
      <c r="B448">
        <v>24</v>
      </c>
      <c r="C448">
        <v>14</v>
      </c>
      <c r="D448">
        <v>0</v>
      </c>
      <c r="E448">
        <v>21</v>
      </c>
      <c r="F448">
        <v>34</v>
      </c>
      <c r="G448">
        <v>23</v>
      </c>
      <c r="I448" s="3">
        <f>32.54295*I436</f>
        <v>488.14424999999994</v>
      </c>
      <c r="J448" s="3">
        <f>32.54295*J436</f>
        <v>488.14424999999994</v>
      </c>
      <c r="K448" s="3">
        <f>32.54295*K436</f>
        <v>943.74555</v>
      </c>
      <c r="L448" s="3">
        <f>32.54295*L436</f>
        <v>911.2026</v>
      </c>
      <c r="M448" s="3">
        <f>32.54295*M436</f>
        <v>1008.8314499999999</v>
      </c>
      <c r="N448" s="3">
        <f>32.54295*N436</f>
        <v>1008.8314499999999</v>
      </c>
    </row>
    <row r="449" spans="2:14" ht="12.75">
      <c r="B449">
        <v>10</v>
      </c>
      <c r="C449">
        <v>0</v>
      </c>
      <c r="D449">
        <v>18</v>
      </c>
      <c r="E449">
        <v>20</v>
      </c>
      <c r="F449">
        <v>29</v>
      </c>
      <c r="G449">
        <v>22</v>
      </c>
      <c r="I449" s="3">
        <f>32.54295*I437</f>
        <v>520.6872</v>
      </c>
      <c r="J449" s="3">
        <f>32.54295*J437</f>
        <v>813.5737499999999</v>
      </c>
      <c r="K449" s="3">
        <f>32.54295*K437</f>
        <v>1073.91735</v>
      </c>
      <c r="L449" s="3">
        <f>32.54295*L437</f>
        <v>878.6596499999999</v>
      </c>
      <c r="M449" s="3">
        <f>32.54295*M437</f>
        <v>943.74555</v>
      </c>
      <c r="N449" s="3">
        <f>32.54295*N437</f>
        <v>1106.4603</v>
      </c>
    </row>
    <row r="450" spans="2:14" ht="12.75">
      <c r="B450">
        <v>19</v>
      </c>
      <c r="C450">
        <v>6</v>
      </c>
      <c r="D450">
        <v>23</v>
      </c>
      <c r="E450">
        <v>25</v>
      </c>
      <c r="F450">
        <v>49</v>
      </c>
      <c r="G450">
        <v>22</v>
      </c>
      <c r="I450" s="3">
        <f>32.54295*I438</f>
        <v>585.7731</v>
      </c>
      <c r="J450" s="3">
        <f>32.54295*J438</f>
        <v>813.5737499999999</v>
      </c>
      <c r="K450" s="3">
        <f>32.54295*K438</f>
        <v>878.6596499999999</v>
      </c>
      <c r="L450" s="3">
        <f>32.54295*L438</f>
        <v>911.2026</v>
      </c>
      <c r="M450" s="3">
        <f>32.54295*M438</f>
        <v>1171.5462</v>
      </c>
      <c r="N450" s="3">
        <f>32.54295*N438</f>
        <v>1106.4603</v>
      </c>
    </row>
    <row r="451" spans="2:9" ht="12.75">
      <c r="B451">
        <v>18</v>
      </c>
      <c r="C451">
        <v>19</v>
      </c>
      <c r="D451">
        <v>25</v>
      </c>
      <c r="E451">
        <v>29</v>
      </c>
      <c r="F451">
        <v>39</v>
      </c>
      <c r="G451">
        <v>24</v>
      </c>
      <c r="I451" t="s">
        <v>12</v>
      </c>
    </row>
    <row r="452" spans="2:14" ht="12.75">
      <c r="B452">
        <v>30</v>
      </c>
      <c r="C452">
        <v>13</v>
      </c>
      <c r="D452">
        <v>20</v>
      </c>
      <c r="E452">
        <v>30</v>
      </c>
      <c r="F452">
        <v>26</v>
      </c>
      <c r="G452">
        <v>30</v>
      </c>
      <c r="I452" s="4">
        <f>I440/I446</f>
        <v>0.28509332367771756</v>
      </c>
      <c r="J452" s="4">
        <f>J440/J446</f>
        <v>0.2704118710811405</v>
      </c>
      <c r="K452" s="4">
        <f>K440/K446</f>
        <v>0.24890183588150433</v>
      </c>
      <c r="L452" s="4">
        <f>L440/L446</f>
        <v>0.4183820033335827</v>
      </c>
      <c r="M452" s="4">
        <f>M440/M446</f>
        <v>0.3266937676937224</v>
      </c>
      <c r="N452" s="4">
        <f>N440/N446</f>
        <v>0.38015694863030464</v>
      </c>
    </row>
    <row r="453" spans="2:14" ht="12.75">
      <c r="B453">
        <v>24</v>
      </c>
      <c r="C453">
        <v>15</v>
      </c>
      <c r="D453">
        <v>18</v>
      </c>
      <c r="E453">
        <v>26</v>
      </c>
      <c r="F453">
        <v>30</v>
      </c>
      <c r="G453">
        <v>30</v>
      </c>
      <c r="I453" s="4">
        <f>I441/I447</f>
        <v>0.18729826568390684</v>
      </c>
      <c r="J453" s="4">
        <f>J441/J447</f>
        <v>0.21510035199636174</v>
      </c>
      <c r="K453" s="4">
        <f>K441/K447</f>
        <v>0.3524188802797534</v>
      </c>
      <c r="L453" s="4">
        <f>L441/L447</f>
        <v>0.4038618853809241</v>
      </c>
      <c r="M453" s="4">
        <f>M441/M447</f>
        <v>0.22723007109390095</v>
      </c>
      <c r="N453" s="4">
        <f>N441/N447</f>
        <v>0.45324717027804795</v>
      </c>
    </row>
    <row r="454" spans="2:14" ht="12.75">
      <c r="B454">
        <v>18</v>
      </c>
      <c r="C454">
        <v>0</v>
      </c>
      <c r="D454">
        <v>22</v>
      </c>
      <c r="E454">
        <v>28</v>
      </c>
      <c r="F454">
        <v>34</v>
      </c>
      <c r="G454">
        <v>30</v>
      </c>
      <c r="I454" s="4">
        <f>I442/I448</f>
        <v>0.2458289737101277</v>
      </c>
      <c r="J454" s="4">
        <f>J442/J448</f>
        <v>0.350306287536932</v>
      </c>
      <c r="K454" s="4">
        <f>K442/K448</f>
        <v>0.2172195672869663</v>
      </c>
      <c r="L454" s="4">
        <f>L442/L448</f>
        <v>0.24143917060816114</v>
      </c>
      <c r="M454" s="4">
        <f>M442/M448</f>
        <v>0.25871516991267474</v>
      </c>
      <c r="N454" s="4">
        <f>N442/N448</f>
        <v>0.37469093573559786</v>
      </c>
    </row>
    <row r="455" spans="2:14" ht="12.75">
      <c r="B455">
        <v>6</v>
      </c>
      <c r="C455">
        <v>17</v>
      </c>
      <c r="D455">
        <v>14</v>
      </c>
      <c r="E455">
        <v>27</v>
      </c>
      <c r="F455">
        <v>34</v>
      </c>
      <c r="G455">
        <v>33</v>
      </c>
      <c r="I455" s="4">
        <f>I443/I449</f>
        <v>0.31880945028032187</v>
      </c>
      <c r="J455" s="4">
        <f>J443/J449</f>
        <v>0.3736600400393941</v>
      </c>
      <c r="K455" s="4">
        <f>K443/K449</f>
        <v>0.21975620377117477</v>
      </c>
      <c r="L455" s="4">
        <f>L443/L449</f>
        <v>0.2390003911070686</v>
      </c>
      <c r="M455" s="4">
        <f>M443/M449</f>
        <v>0.17165643853896848</v>
      </c>
      <c r="N455" s="4">
        <f>N443/N449</f>
        <v>0.25667436960910395</v>
      </c>
    </row>
    <row r="456" spans="2:14" ht="12.75">
      <c r="B456">
        <v>12</v>
      </c>
      <c r="C456">
        <v>0</v>
      </c>
      <c r="D456">
        <v>7</v>
      </c>
      <c r="E456">
        <v>27</v>
      </c>
      <c r="F456">
        <v>31</v>
      </c>
      <c r="G456">
        <v>22</v>
      </c>
      <c r="I456" s="4">
        <f>I444/I450</f>
        <v>0.19973604113947874</v>
      </c>
      <c r="J456" s="4">
        <f>J444/J450</f>
        <v>0.18560087515114643</v>
      </c>
      <c r="K456" s="4">
        <f>K444/K450</f>
        <v>0.2253432259009504</v>
      </c>
      <c r="L456" s="4">
        <f>L444/L450</f>
        <v>0.14486350236489667</v>
      </c>
      <c r="M456" s="4">
        <f>M444/M450</f>
        <v>0.2381468182816862</v>
      </c>
      <c r="N456" s="4">
        <f>N444/N450</f>
        <v>0.23407979481957011</v>
      </c>
    </row>
    <row r="457" spans="2:7" ht="12.75">
      <c r="B457">
        <v>16</v>
      </c>
      <c r="C457">
        <v>0</v>
      </c>
      <c r="D457">
        <v>18</v>
      </c>
      <c r="E457">
        <v>30</v>
      </c>
      <c r="F457">
        <v>25</v>
      </c>
      <c r="G457">
        <v>22</v>
      </c>
    </row>
    <row r="458" spans="2:7" ht="12.75">
      <c r="B458">
        <v>18</v>
      </c>
      <c r="C458">
        <v>22</v>
      </c>
      <c r="D458">
        <v>12</v>
      </c>
      <c r="E458">
        <v>27</v>
      </c>
      <c r="F458">
        <v>27</v>
      </c>
      <c r="G458">
        <v>21</v>
      </c>
    </row>
    <row r="459" spans="2:7" ht="12.75">
      <c r="B459">
        <v>21</v>
      </c>
      <c r="C459">
        <v>16</v>
      </c>
      <c r="D459">
        <v>19</v>
      </c>
      <c r="E459">
        <v>30</v>
      </c>
      <c r="F459">
        <v>20</v>
      </c>
      <c r="G459">
        <v>3</v>
      </c>
    </row>
    <row r="460" spans="2:7" ht="12.75">
      <c r="B460">
        <v>21</v>
      </c>
      <c r="C460">
        <v>0</v>
      </c>
      <c r="D460">
        <v>20</v>
      </c>
      <c r="E460">
        <v>28</v>
      </c>
      <c r="F460">
        <v>21</v>
      </c>
      <c r="G460">
        <v>25</v>
      </c>
    </row>
    <row r="461" spans="2:7" ht="12.75">
      <c r="B461">
        <v>19</v>
      </c>
      <c r="C461">
        <v>15</v>
      </c>
      <c r="D461">
        <v>25</v>
      </c>
      <c r="E461">
        <v>20</v>
      </c>
      <c r="F461">
        <v>20</v>
      </c>
      <c r="G461">
        <v>18</v>
      </c>
    </row>
    <row r="462" spans="2:7" ht="12.75">
      <c r="B462">
        <v>20</v>
      </c>
      <c r="C462">
        <v>9</v>
      </c>
      <c r="D462">
        <v>18</v>
      </c>
      <c r="E462">
        <v>18</v>
      </c>
      <c r="F462">
        <v>31</v>
      </c>
      <c r="G462">
        <v>26</v>
      </c>
    </row>
    <row r="463" spans="2:7" ht="12.75">
      <c r="B463">
        <v>23</v>
      </c>
      <c r="C463">
        <v>27</v>
      </c>
      <c r="D463">
        <v>17</v>
      </c>
      <c r="E463">
        <v>12</v>
      </c>
      <c r="F463">
        <v>33</v>
      </c>
      <c r="G463">
        <v>27</v>
      </c>
    </row>
    <row r="464" spans="2:7" ht="12.75">
      <c r="B464">
        <v>26</v>
      </c>
      <c r="C464">
        <v>10</v>
      </c>
      <c r="D464">
        <v>28</v>
      </c>
      <c r="E464">
        <v>35</v>
      </c>
      <c r="F464">
        <v>29</v>
      </c>
      <c r="G464">
        <v>19</v>
      </c>
    </row>
    <row r="465" spans="2:7" ht="12.75">
      <c r="B465">
        <v>32</v>
      </c>
      <c r="C465">
        <v>26</v>
      </c>
      <c r="D465">
        <v>28</v>
      </c>
      <c r="E465">
        <v>40</v>
      </c>
      <c r="F465">
        <v>25</v>
      </c>
      <c r="G465">
        <v>26</v>
      </c>
    </row>
    <row r="466" spans="2:7" ht="12.75">
      <c r="B466">
        <v>26</v>
      </c>
      <c r="C466">
        <v>22</v>
      </c>
      <c r="D466">
        <v>29</v>
      </c>
      <c r="E466">
        <v>37</v>
      </c>
      <c r="F466">
        <v>36</v>
      </c>
      <c r="G466">
        <v>23</v>
      </c>
    </row>
    <row r="467" spans="2:7" ht="12.75">
      <c r="B467">
        <v>38</v>
      </c>
      <c r="C467">
        <v>23</v>
      </c>
      <c r="D467">
        <v>32</v>
      </c>
      <c r="E467">
        <v>34</v>
      </c>
      <c r="F467">
        <v>37</v>
      </c>
      <c r="G467">
        <v>28</v>
      </c>
    </row>
    <row r="468" spans="2:7" ht="12.75">
      <c r="B468">
        <v>29</v>
      </c>
      <c r="C468">
        <v>20</v>
      </c>
      <c r="D468">
        <v>0</v>
      </c>
      <c r="E468">
        <v>28</v>
      </c>
      <c r="F468">
        <v>32</v>
      </c>
      <c r="G468">
        <v>20</v>
      </c>
    </row>
    <row r="469" spans="2:7" ht="12.75">
      <c r="B469">
        <v>21</v>
      </c>
      <c r="C469">
        <v>15</v>
      </c>
      <c r="D469">
        <v>15</v>
      </c>
      <c r="E469">
        <v>31</v>
      </c>
      <c r="F469">
        <v>43</v>
      </c>
      <c r="G469">
        <v>28</v>
      </c>
    </row>
    <row r="470" spans="2:7" ht="12.75">
      <c r="B470">
        <v>28</v>
      </c>
      <c r="C470">
        <v>0</v>
      </c>
      <c r="D470">
        <v>22</v>
      </c>
      <c r="E470">
        <v>27</v>
      </c>
      <c r="F470">
        <v>39</v>
      </c>
      <c r="G470">
        <v>27</v>
      </c>
    </row>
    <row r="471" spans="2:7" ht="12.75">
      <c r="B471">
        <v>32</v>
      </c>
      <c r="C471">
        <v>18</v>
      </c>
      <c r="D471">
        <v>37</v>
      </c>
      <c r="E471">
        <v>29</v>
      </c>
      <c r="F471">
        <v>50</v>
      </c>
      <c r="G471">
        <v>22</v>
      </c>
    </row>
    <row r="472" spans="2:7" ht="12.75">
      <c r="B472">
        <v>24</v>
      </c>
      <c r="C472">
        <v>19</v>
      </c>
      <c r="D472">
        <v>35</v>
      </c>
      <c r="E472">
        <v>34</v>
      </c>
      <c r="F472">
        <v>49</v>
      </c>
      <c r="G472">
        <v>27</v>
      </c>
    </row>
    <row r="473" spans="2:7" ht="12.75">
      <c r="B473">
        <v>21</v>
      </c>
      <c r="C473">
        <v>17</v>
      </c>
      <c r="D473">
        <v>32</v>
      </c>
      <c r="E473">
        <v>31</v>
      </c>
      <c r="F473">
        <v>51</v>
      </c>
      <c r="G473">
        <v>30</v>
      </c>
    </row>
    <row r="474" spans="2:7" ht="12.75">
      <c r="B474">
        <v>19</v>
      </c>
      <c r="C474">
        <v>21</v>
      </c>
      <c r="D474">
        <v>40</v>
      </c>
      <c r="E474">
        <v>26</v>
      </c>
      <c r="F474">
        <v>44</v>
      </c>
      <c r="G474">
        <v>23</v>
      </c>
    </row>
    <row r="475" spans="2:7" ht="12.75">
      <c r="B475">
        <v>16</v>
      </c>
      <c r="C475">
        <v>18</v>
      </c>
      <c r="D475">
        <v>40</v>
      </c>
      <c r="E475">
        <v>21</v>
      </c>
      <c r="F475">
        <v>46</v>
      </c>
      <c r="G475">
        <v>16</v>
      </c>
    </row>
    <row r="476" spans="2:7" ht="12.75">
      <c r="B476">
        <v>15</v>
      </c>
      <c r="C476">
        <v>26</v>
      </c>
      <c r="D476">
        <v>38</v>
      </c>
      <c r="E476">
        <v>22</v>
      </c>
      <c r="F476">
        <v>47</v>
      </c>
      <c r="G476">
        <v>18</v>
      </c>
    </row>
    <row r="477" spans="2:7" ht="12.75">
      <c r="B477">
        <v>16</v>
      </c>
      <c r="C477">
        <v>16</v>
      </c>
      <c r="D477">
        <v>41</v>
      </c>
      <c r="E477">
        <v>27</v>
      </c>
      <c r="F477">
        <v>46</v>
      </c>
      <c r="G477">
        <v>17</v>
      </c>
    </row>
    <row r="478" spans="2:7" ht="12.75">
      <c r="B478">
        <v>14</v>
      </c>
      <c r="C478">
        <v>25</v>
      </c>
      <c r="D478">
        <v>44</v>
      </c>
      <c r="E478">
        <v>25</v>
      </c>
      <c r="F478">
        <v>48</v>
      </c>
      <c r="G478">
        <v>20</v>
      </c>
    </row>
    <row r="480" spans="1:3" ht="12.75">
      <c r="A480" s="9">
        <v>37398</v>
      </c>
      <c r="B480" s="7"/>
      <c r="C480" s="7" t="s">
        <v>25</v>
      </c>
    </row>
    <row r="481" spans="1:14" ht="12.75">
      <c r="A481" s="7"/>
      <c r="B481" s="7" t="s">
        <v>5</v>
      </c>
      <c r="C481" s="7" t="s">
        <v>4</v>
      </c>
      <c r="D481" s="7" t="s">
        <v>3</v>
      </c>
      <c r="E481" s="7" t="s">
        <v>2</v>
      </c>
      <c r="F481" s="7" t="s">
        <v>1</v>
      </c>
      <c r="G481" s="7" t="s">
        <v>0</v>
      </c>
      <c r="H481" s="7"/>
      <c r="I481" s="7" t="s">
        <v>5</v>
      </c>
      <c r="J481" s="7" t="s">
        <v>4</v>
      </c>
      <c r="K481" s="7" t="s">
        <v>3</v>
      </c>
      <c r="L481" s="7" t="s">
        <v>2</v>
      </c>
      <c r="M481" s="7" t="s">
        <v>1</v>
      </c>
      <c r="N481" s="7" t="s">
        <v>0</v>
      </c>
    </row>
    <row r="483" spans="1:9" ht="12.75">
      <c r="A483" s="5" t="s">
        <v>15</v>
      </c>
      <c r="B483" t="s">
        <v>13</v>
      </c>
      <c r="I483" t="s">
        <v>14</v>
      </c>
    </row>
    <row r="484" spans="1:14" ht="12.75">
      <c r="A484" s="8">
        <f>AVERAGE(I484:N484)/AVERAGE(B484:G484)</f>
        <v>0.02121880819289809</v>
      </c>
      <c r="B484">
        <f>AVERAGE(B488:B536)</f>
        <v>14.653061224489797</v>
      </c>
      <c r="C484">
        <f>AVERAGE(C488:C537)</f>
        <v>10.94</v>
      </c>
      <c r="D484">
        <f>AVERAGE(D488:D537)</f>
        <v>6.96</v>
      </c>
      <c r="E484">
        <f>AVERAGE(E488:E537)</f>
        <v>20.54</v>
      </c>
      <c r="F484">
        <f>AVERAGE(F488:F537)</f>
        <v>26.8</v>
      </c>
      <c r="G484">
        <f>AVERAGE(G488:G537)</f>
        <v>16.46</v>
      </c>
      <c r="I484" s="4">
        <f>AVERAGE(I511:I515)</f>
        <v>0.2726193969024824</v>
      </c>
      <c r="J484" s="4">
        <f>AVERAGE(J511:J515)</f>
        <v>0.3358131837572086</v>
      </c>
      <c r="K484" s="4">
        <f>AVERAGE(K511:K515)</f>
        <v>0.3691099278315557</v>
      </c>
      <c r="L484" s="4">
        <f>AVERAGE(L511:L515)</f>
        <v>0.4033468464501372</v>
      </c>
      <c r="M484" s="4">
        <f>AVERAGE(M511:M515)</f>
        <v>0.29631544891202377</v>
      </c>
      <c r="N484" s="4">
        <f>AVERAGE(N511:N515)</f>
        <v>0.36729232106760823</v>
      </c>
    </row>
    <row r="486" ht="12.75">
      <c r="I486" t="s">
        <v>8</v>
      </c>
    </row>
    <row r="487" spans="2:14" ht="12.75">
      <c r="B487" t="s">
        <v>6</v>
      </c>
      <c r="J487" s="1"/>
      <c r="M487">
        <v>10</v>
      </c>
      <c r="N487">
        <v>10</v>
      </c>
    </row>
    <row r="488" spans="2:14" ht="12.75">
      <c r="B488">
        <v>19</v>
      </c>
      <c r="C488">
        <v>20</v>
      </c>
      <c r="D488">
        <v>30</v>
      </c>
      <c r="E488">
        <v>14</v>
      </c>
      <c r="F488">
        <v>13</v>
      </c>
      <c r="G488">
        <v>25</v>
      </c>
      <c r="J488" s="1"/>
      <c r="M488">
        <v>10</v>
      </c>
      <c r="N488">
        <v>9</v>
      </c>
    </row>
    <row r="489" spans="2:14" ht="12.75">
      <c r="B489">
        <v>18</v>
      </c>
      <c r="C489">
        <v>21</v>
      </c>
      <c r="D489">
        <v>24</v>
      </c>
      <c r="E489">
        <v>15</v>
      </c>
      <c r="F489">
        <v>12</v>
      </c>
      <c r="G489">
        <v>23</v>
      </c>
      <c r="J489" s="1"/>
      <c r="M489">
        <v>9.5</v>
      </c>
      <c r="N489">
        <v>9.5</v>
      </c>
    </row>
    <row r="490" spans="2:14" ht="12.75">
      <c r="B490">
        <v>18</v>
      </c>
      <c r="C490">
        <v>25</v>
      </c>
      <c r="D490">
        <v>23</v>
      </c>
      <c r="E490">
        <v>22</v>
      </c>
      <c r="F490">
        <v>24</v>
      </c>
      <c r="G490">
        <v>34</v>
      </c>
      <c r="J490" s="1"/>
      <c r="M490">
        <v>9</v>
      </c>
      <c r="N490">
        <v>10.5</v>
      </c>
    </row>
    <row r="491" spans="2:14" ht="12.75">
      <c r="B491">
        <v>19</v>
      </c>
      <c r="C491">
        <v>24</v>
      </c>
      <c r="D491">
        <v>0</v>
      </c>
      <c r="E491">
        <v>27</v>
      </c>
      <c r="F491">
        <v>20</v>
      </c>
      <c r="G491">
        <v>36</v>
      </c>
      <c r="J491" s="1"/>
      <c r="M491">
        <v>10.5</v>
      </c>
      <c r="N491">
        <v>9.5</v>
      </c>
    </row>
    <row r="492" spans="2:9" ht="12.75">
      <c r="B492">
        <v>15</v>
      </c>
      <c r="C492">
        <v>19</v>
      </c>
      <c r="D492">
        <v>23</v>
      </c>
      <c r="E492">
        <v>20</v>
      </c>
      <c r="F492">
        <v>29</v>
      </c>
      <c r="G492">
        <v>25</v>
      </c>
      <c r="I492" t="s">
        <v>9</v>
      </c>
    </row>
    <row r="493" spans="2:14" ht="12.75">
      <c r="B493">
        <v>15</v>
      </c>
      <c r="C493">
        <v>0</v>
      </c>
      <c r="D493">
        <v>18</v>
      </c>
      <c r="E493">
        <v>27</v>
      </c>
      <c r="F493">
        <v>23</v>
      </c>
      <c r="G493">
        <v>26</v>
      </c>
      <c r="I493" s="2">
        <v>20</v>
      </c>
      <c r="J493" s="2">
        <v>26</v>
      </c>
      <c r="K493" s="2">
        <v>28</v>
      </c>
      <c r="L493" s="2">
        <v>17</v>
      </c>
      <c r="M493" s="2">
        <f>M487*2.54</f>
        <v>25.4</v>
      </c>
      <c r="N493" s="2">
        <f>N487*2.54</f>
        <v>25.4</v>
      </c>
    </row>
    <row r="494" spans="2:14" ht="12.75">
      <c r="B494">
        <v>14</v>
      </c>
      <c r="C494">
        <v>0</v>
      </c>
      <c r="D494">
        <v>0</v>
      </c>
      <c r="E494">
        <v>23</v>
      </c>
      <c r="F494">
        <v>21</v>
      </c>
      <c r="G494">
        <v>25</v>
      </c>
      <c r="I494" s="2">
        <v>17</v>
      </c>
      <c r="J494" s="2">
        <v>20</v>
      </c>
      <c r="K494" s="2">
        <v>27</v>
      </c>
      <c r="L494" s="2">
        <v>22</v>
      </c>
      <c r="M494" s="2">
        <f>M488*2.54</f>
        <v>25.4</v>
      </c>
      <c r="N494" s="2">
        <f>N488*2.54</f>
        <v>22.86</v>
      </c>
    </row>
    <row r="495" spans="2:14" ht="12.75">
      <c r="B495">
        <v>0</v>
      </c>
      <c r="C495">
        <v>0</v>
      </c>
      <c r="D495">
        <v>0</v>
      </c>
      <c r="E495">
        <v>24</v>
      </c>
      <c r="F495">
        <v>21</v>
      </c>
      <c r="G495">
        <v>23</v>
      </c>
      <c r="I495" s="2">
        <v>18</v>
      </c>
      <c r="J495" s="2">
        <v>21</v>
      </c>
      <c r="K495" s="2">
        <v>25</v>
      </c>
      <c r="L495" s="2">
        <v>20</v>
      </c>
      <c r="M495" s="2">
        <f>M489*2.54</f>
        <v>24.13</v>
      </c>
      <c r="N495" s="2">
        <f>N489*2.54</f>
        <v>24.13</v>
      </c>
    </row>
    <row r="496" spans="2:14" ht="12.75">
      <c r="B496">
        <v>19</v>
      </c>
      <c r="C496">
        <v>0</v>
      </c>
      <c r="D496">
        <v>17</v>
      </c>
      <c r="E496">
        <v>25</v>
      </c>
      <c r="F496">
        <v>24</v>
      </c>
      <c r="G496">
        <v>20</v>
      </c>
      <c r="I496" s="2">
        <v>14</v>
      </c>
      <c r="J496" s="2">
        <v>21</v>
      </c>
      <c r="K496" s="2">
        <v>25</v>
      </c>
      <c r="L496" s="2">
        <v>11</v>
      </c>
      <c r="M496" s="2">
        <f>M490*2.54</f>
        <v>22.86</v>
      </c>
      <c r="N496" s="2">
        <f>N490*2.54</f>
        <v>26.67</v>
      </c>
    </row>
    <row r="497" spans="2:14" ht="12.75">
      <c r="B497">
        <v>14</v>
      </c>
      <c r="C497">
        <v>0</v>
      </c>
      <c r="D497">
        <v>14</v>
      </c>
      <c r="E497">
        <v>25</v>
      </c>
      <c r="F497">
        <v>27</v>
      </c>
      <c r="G497">
        <v>16</v>
      </c>
      <c r="I497" s="2">
        <v>21</v>
      </c>
      <c r="J497" s="2">
        <v>20</v>
      </c>
      <c r="K497" s="2">
        <v>18</v>
      </c>
      <c r="L497" s="2">
        <v>24</v>
      </c>
      <c r="M497" s="2">
        <f>M491*2.54</f>
        <v>26.67</v>
      </c>
      <c r="N497" s="2">
        <f>N491*2.54</f>
        <v>24.13</v>
      </c>
    </row>
    <row r="498" spans="2:9" ht="12.75">
      <c r="B498">
        <v>13</v>
      </c>
      <c r="C498">
        <v>15</v>
      </c>
      <c r="D498">
        <v>24</v>
      </c>
      <c r="E498">
        <v>24</v>
      </c>
      <c r="F498">
        <v>28</v>
      </c>
      <c r="G498">
        <v>19</v>
      </c>
      <c r="I498" t="s">
        <v>10</v>
      </c>
    </row>
    <row r="499" spans="2:14" ht="12.75">
      <c r="B499">
        <v>0</v>
      </c>
      <c r="C499">
        <v>11</v>
      </c>
      <c r="D499">
        <v>24</v>
      </c>
      <c r="E499">
        <v>18</v>
      </c>
      <c r="F499">
        <v>33</v>
      </c>
      <c r="G499">
        <v>28</v>
      </c>
      <c r="I499" s="2">
        <v>144</v>
      </c>
      <c r="J499" s="2">
        <v>244</v>
      </c>
      <c r="K499" s="2">
        <v>343</v>
      </c>
      <c r="L499" s="2">
        <v>226</v>
      </c>
      <c r="M499">
        <v>326</v>
      </c>
      <c r="N499" s="2">
        <v>327</v>
      </c>
    </row>
    <row r="500" spans="2:14" ht="12.75">
      <c r="B500">
        <v>0</v>
      </c>
      <c r="C500">
        <v>17</v>
      </c>
      <c r="D500">
        <v>13</v>
      </c>
      <c r="E500">
        <v>21</v>
      </c>
      <c r="F500">
        <v>36</v>
      </c>
      <c r="G500">
        <v>25</v>
      </c>
      <c r="I500" s="2">
        <v>107</v>
      </c>
      <c r="J500" s="2">
        <v>214</v>
      </c>
      <c r="K500" s="2">
        <v>344</v>
      </c>
      <c r="L500" s="2">
        <v>282</v>
      </c>
      <c r="M500">
        <v>222</v>
      </c>
      <c r="N500" s="2">
        <v>339</v>
      </c>
    </row>
    <row r="501" spans="2:14" ht="12.75">
      <c r="B501">
        <v>0</v>
      </c>
      <c r="C501">
        <v>20</v>
      </c>
      <c r="D501">
        <v>0</v>
      </c>
      <c r="E501">
        <v>25</v>
      </c>
      <c r="F501">
        <v>31</v>
      </c>
      <c r="G501">
        <v>24</v>
      </c>
      <c r="I501" s="2">
        <v>145</v>
      </c>
      <c r="J501" s="2">
        <v>182</v>
      </c>
      <c r="K501" s="2">
        <v>300</v>
      </c>
      <c r="L501" s="2">
        <v>289</v>
      </c>
      <c r="M501">
        <v>220</v>
      </c>
      <c r="N501" s="2">
        <v>281</v>
      </c>
    </row>
    <row r="502" spans="2:14" ht="12.75">
      <c r="B502">
        <v>0</v>
      </c>
      <c r="C502">
        <v>0</v>
      </c>
      <c r="D502">
        <v>0</v>
      </c>
      <c r="E502">
        <v>30</v>
      </c>
      <c r="F502">
        <v>29</v>
      </c>
      <c r="G502">
        <v>15</v>
      </c>
      <c r="I502" s="2">
        <v>166</v>
      </c>
      <c r="J502" s="2">
        <v>235</v>
      </c>
      <c r="K502" s="2">
        <v>292</v>
      </c>
      <c r="L502" s="2">
        <v>86</v>
      </c>
      <c r="M502">
        <v>182</v>
      </c>
      <c r="N502" s="2">
        <v>214</v>
      </c>
    </row>
    <row r="503" spans="2:14" ht="12.75">
      <c r="B503">
        <v>0</v>
      </c>
      <c r="C503">
        <v>0</v>
      </c>
      <c r="D503">
        <v>21</v>
      </c>
      <c r="E503">
        <v>32</v>
      </c>
      <c r="F503">
        <v>17</v>
      </c>
      <c r="G503">
        <v>10</v>
      </c>
      <c r="I503" s="2">
        <v>230</v>
      </c>
      <c r="J503" s="2">
        <v>294</v>
      </c>
      <c r="K503" s="2">
        <v>205</v>
      </c>
      <c r="L503" s="2">
        <v>414</v>
      </c>
      <c r="M503">
        <v>255</v>
      </c>
      <c r="N503" s="2">
        <v>299</v>
      </c>
    </row>
    <row r="504" spans="2:9" ht="12.75">
      <c r="B504">
        <v>0</v>
      </c>
      <c r="C504">
        <v>0</v>
      </c>
      <c r="D504">
        <v>0</v>
      </c>
      <c r="E504">
        <v>28</v>
      </c>
      <c r="F504">
        <v>19</v>
      </c>
      <c r="G504">
        <v>0</v>
      </c>
      <c r="I504" t="s">
        <v>11</v>
      </c>
    </row>
    <row r="505" spans="2:14" ht="12.75">
      <c r="B505">
        <v>21</v>
      </c>
      <c r="C505">
        <v>10</v>
      </c>
      <c r="D505">
        <v>0</v>
      </c>
      <c r="E505">
        <v>17</v>
      </c>
      <c r="F505">
        <v>24</v>
      </c>
      <c r="G505">
        <v>16</v>
      </c>
      <c r="I505" s="3">
        <f>32.54295*I493</f>
        <v>650.8589999999999</v>
      </c>
      <c r="J505" s="3">
        <f>32.54295*J493</f>
        <v>846.1166999999999</v>
      </c>
      <c r="K505" s="3">
        <f>32.54295*K493</f>
        <v>911.2026</v>
      </c>
      <c r="L505" s="3">
        <f>32.54295*L493</f>
        <v>553.23015</v>
      </c>
      <c r="M505" s="3">
        <f>32.54295*M493</f>
        <v>826.5909299999998</v>
      </c>
      <c r="N505" s="3">
        <f>32.54295*N493</f>
        <v>826.5909299999998</v>
      </c>
    </row>
    <row r="506" spans="2:14" ht="12.75">
      <c r="B506">
        <v>15</v>
      </c>
      <c r="C506">
        <v>0</v>
      </c>
      <c r="D506">
        <v>0</v>
      </c>
      <c r="E506">
        <v>18</v>
      </c>
      <c r="F506">
        <v>28</v>
      </c>
      <c r="G506">
        <v>21</v>
      </c>
      <c r="I506" s="3">
        <f>32.54295*I494</f>
        <v>553.23015</v>
      </c>
      <c r="J506" s="3">
        <f>32.54295*J494</f>
        <v>650.8589999999999</v>
      </c>
      <c r="K506" s="3">
        <f>32.54295*K494</f>
        <v>878.6596499999999</v>
      </c>
      <c r="L506" s="3">
        <f>32.54295*L494</f>
        <v>715.9449</v>
      </c>
      <c r="M506" s="3">
        <f>32.54295*M494</f>
        <v>826.5909299999998</v>
      </c>
      <c r="N506" s="3">
        <f>32.54295*N494</f>
        <v>743.931837</v>
      </c>
    </row>
    <row r="507" spans="2:14" ht="12.75">
      <c r="B507">
        <v>14</v>
      </c>
      <c r="C507">
        <v>0</v>
      </c>
      <c r="D507">
        <v>0</v>
      </c>
      <c r="E507">
        <v>18</v>
      </c>
      <c r="F507">
        <v>26</v>
      </c>
      <c r="G507">
        <v>13</v>
      </c>
      <c r="I507" s="3">
        <f>32.54295*I495</f>
        <v>585.7731</v>
      </c>
      <c r="J507" s="3">
        <f>32.54295*J495</f>
        <v>683.4019499999999</v>
      </c>
      <c r="K507" s="3">
        <f>32.54295*K495</f>
        <v>813.5737499999999</v>
      </c>
      <c r="L507" s="3">
        <f>32.54295*L495</f>
        <v>650.8589999999999</v>
      </c>
      <c r="M507" s="3">
        <f>32.54295*M495</f>
        <v>785.2613835</v>
      </c>
      <c r="N507" s="3">
        <f>32.54295*N495</f>
        <v>785.2613835</v>
      </c>
    </row>
    <row r="508" spans="2:14" ht="12.75">
      <c r="B508">
        <v>11</v>
      </c>
      <c r="C508">
        <v>0</v>
      </c>
      <c r="D508">
        <v>0</v>
      </c>
      <c r="E508">
        <v>24</v>
      </c>
      <c r="F508">
        <v>19</v>
      </c>
      <c r="G508">
        <v>17</v>
      </c>
      <c r="I508" s="3">
        <f>32.54295*I496</f>
        <v>455.6013</v>
      </c>
      <c r="J508" s="3">
        <f>32.54295*J496</f>
        <v>683.4019499999999</v>
      </c>
      <c r="K508" s="3">
        <f>32.54295*K496</f>
        <v>813.5737499999999</v>
      </c>
      <c r="L508" s="3">
        <f>32.54295*L496</f>
        <v>357.97245</v>
      </c>
      <c r="M508" s="3">
        <f>32.54295*M496</f>
        <v>743.931837</v>
      </c>
      <c r="N508" s="3">
        <f>32.54295*N496</f>
        <v>867.9204765</v>
      </c>
    </row>
    <row r="509" spans="2:14" ht="12.75">
      <c r="B509">
        <v>17</v>
      </c>
      <c r="C509">
        <v>21</v>
      </c>
      <c r="D509">
        <v>0</v>
      </c>
      <c r="E509">
        <v>14</v>
      </c>
      <c r="F509">
        <v>25</v>
      </c>
      <c r="G509">
        <v>0</v>
      </c>
      <c r="I509" s="3">
        <f>32.54295*I497</f>
        <v>683.4019499999999</v>
      </c>
      <c r="J509" s="3">
        <f>32.54295*J497</f>
        <v>650.8589999999999</v>
      </c>
      <c r="K509" s="3">
        <f>32.54295*K497</f>
        <v>585.7731</v>
      </c>
      <c r="L509" s="3">
        <f>32.54295*L497</f>
        <v>781.0308</v>
      </c>
      <c r="M509" s="3">
        <f>32.54295*M497</f>
        <v>867.9204765</v>
      </c>
      <c r="N509" s="3">
        <f>32.54295*N497</f>
        <v>785.2613835</v>
      </c>
    </row>
    <row r="510" spans="2:9" ht="12.75">
      <c r="B510">
        <v>18</v>
      </c>
      <c r="C510">
        <v>0</v>
      </c>
      <c r="D510">
        <v>0</v>
      </c>
      <c r="E510">
        <v>20</v>
      </c>
      <c r="F510">
        <v>34</v>
      </c>
      <c r="G510">
        <v>21</v>
      </c>
      <c r="I510" t="s">
        <v>12</v>
      </c>
    </row>
    <row r="511" spans="2:14" ht="12.75">
      <c r="B511">
        <v>26</v>
      </c>
      <c r="C511">
        <v>20</v>
      </c>
      <c r="D511">
        <v>0</v>
      </c>
      <c r="E511">
        <v>11</v>
      </c>
      <c r="F511">
        <v>37</v>
      </c>
      <c r="G511">
        <v>23</v>
      </c>
      <c r="I511" s="4">
        <f>I499/I505</f>
        <v>0.22124607633911494</v>
      </c>
      <c r="J511" s="4">
        <f>J499/J505</f>
        <v>0.28837629608303444</v>
      </c>
      <c r="K511" s="4">
        <f>K499/K505</f>
        <v>0.37642561599363306</v>
      </c>
      <c r="L511" s="4">
        <f>L499/L505</f>
        <v>0.408509912194771</v>
      </c>
      <c r="M511" s="4">
        <f>M499/M505</f>
        <v>0.39439097160187814</v>
      </c>
      <c r="N511" s="4">
        <f>N499/N505</f>
        <v>0.39560075985832566</v>
      </c>
    </row>
    <row r="512" spans="2:14" ht="12.75">
      <c r="B512">
        <v>25</v>
      </c>
      <c r="C512">
        <v>15</v>
      </c>
      <c r="D512">
        <v>0</v>
      </c>
      <c r="E512">
        <v>0</v>
      </c>
      <c r="F512">
        <v>45</v>
      </c>
      <c r="G512">
        <v>24</v>
      </c>
      <c r="I512" s="4">
        <f>I500/I506</f>
        <v>0.1934095601984093</v>
      </c>
      <c r="J512" s="4">
        <f>J500/J506</f>
        <v>0.3287962523372958</v>
      </c>
      <c r="K512" s="4">
        <f>K500/K506</f>
        <v>0.3915054025753886</v>
      </c>
      <c r="L512" s="4">
        <f>L500/L506</f>
        <v>0.3938850601491819</v>
      </c>
      <c r="M512" s="4">
        <f>M500/M506</f>
        <v>0.26857299293134035</v>
      </c>
      <c r="N512" s="4">
        <f>N500/N506</f>
        <v>0.4556869099285504</v>
      </c>
    </row>
    <row r="513" spans="2:14" ht="12.75">
      <c r="B513">
        <v>15</v>
      </c>
      <c r="C513">
        <v>0</v>
      </c>
      <c r="D513">
        <v>0</v>
      </c>
      <c r="E513">
        <v>23</v>
      </c>
      <c r="F513">
        <v>38</v>
      </c>
      <c r="G513">
        <v>26</v>
      </c>
      <c r="I513" s="4">
        <f>I501/I507</f>
        <v>0.24753611936089248</v>
      </c>
      <c r="J513" s="4">
        <f>J501/J507</f>
        <v>0.266314721519305</v>
      </c>
      <c r="K513" s="4">
        <f>K501/K507</f>
        <v>0.3687434605651916</v>
      </c>
      <c r="L513" s="4">
        <f>L501/L507</f>
        <v>0.4440285837639182</v>
      </c>
      <c r="M513" s="4">
        <f>M501/M507</f>
        <v>0.28016149096678455</v>
      </c>
      <c r="N513" s="4">
        <f>N501/N507</f>
        <v>0.3578426316439385</v>
      </c>
    </row>
    <row r="514" spans="2:14" ht="12.75">
      <c r="B514">
        <v>25</v>
      </c>
      <c r="C514">
        <v>0</v>
      </c>
      <c r="D514">
        <v>0</v>
      </c>
      <c r="E514">
        <v>21</v>
      </c>
      <c r="F514">
        <v>42</v>
      </c>
      <c r="G514">
        <v>27</v>
      </c>
      <c r="I514" s="4">
        <f>I502/I508</f>
        <v>0.364353657463225</v>
      </c>
      <c r="J514" s="4">
        <f>J502/J508</f>
        <v>0.3438679096540477</v>
      </c>
      <c r="K514" s="4">
        <f>K502/K508</f>
        <v>0.3589103016167865</v>
      </c>
      <c r="L514" s="4">
        <f>L502/L508</f>
        <v>0.24024195158035208</v>
      </c>
      <c r="M514" s="4">
        <f>M502/M508</f>
        <v>0.24464606963715682</v>
      </c>
      <c r="N514" s="4">
        <f>N502/N508</f>
        <v>0.24656636845691474</v>
      </c>
    </row>
    <row r="515" spans="2:14" ht="12.75">
      <c r="B515">
        <v>15</v>
      </c>
      <c r="C515">
        <v>0</v>
      </c>
      <c r="D515">
        <v>0</v>
      </c>
      <c r="E515">
        <v>0</v>
      </c>
      <c r="F515">
        <v>43</v>
      </c>
      <c r="G515">
        <v>22</v>
      </c>
      <c r="I515" s="4">
        <f>I503/I509</f>
        <v>0.33655157115077006</v>
      </c>
      <c r="J515" s="4">
        <f>J503/J509</f>
        <v>0.4517107391923597</v>
      </c>
      <c r="K515" s="4">
        <f>K503/K509</f>
        <v>0.349964858406779</v>
      </c>
      <c r="L515" s="4">
        <f>L503/L509</f>
        <v>0.5300687245624628</v>
      </c>
      <c r="M515" s="4">
        <f>M503/M509</f>
        <v>0.29380571942295913</v>
      </c>
      <c r="N515" s="4">
        <f>N503/N509</f>
        <v>0.38076493545031176</v>
      </c>
    </row>
    <row r="516" spans="2:7" ht="12.75">
      <c r="B516">
        <v>17</v>
      </c>
      <c r="C516">
        <v>0</v>
      </c>
      <c r="D516">
        <v>15</v>
      </c>
      <c r="E516">
        <v>0</v>
      </c>
      <c r="F516">
        <v>28</v>
      </c>
      <c r="G516">
        <v>8</v>
      </c>
    </row>
    <row r="517" spans="2:7" ht="12.75">
      <c r="B517">
        <v>20</v>
      </c>
      <c r="C517">
        <v>0</v>
      </c>
      <c r="D517">
        <v>14</v>
      </c>
      <c r="E517">
        <v>27</v>
      </c>
      <c r="F517">
        <v>25</v>
      </c>
      <c r="G517">
        <v>12</v>
      </c>
    </row>
    <row r="518" spans="2:7" ht="12.75">
      <c r="B518">
        <v>13</v>
      </c>
      <c r="C518">
        <v>0</v>
      </c>
      <c r="D518">
        <v>0</v>
      </c>
      <c r="E518">
        <v>14</v>
      </c>
      <c r="F518">
        <v>28</v>
      </c>
      <c r="G518">
        <v>15</v>
      </c>
    </row>
    <row r="519" spans="2:7" ht="12.75">
      <c r="B519">
        <v>12</v>
      </c>
      <c r="C519">
        <v>0</v>
      </c>
      <c r="D519">
        <v>0</v>
      </c>
      <c r="E519">
        <v>25</v>
      </c>
      <c r="F519">
        <v>29</v>
      </c>
      <c r="G519">
        <v>14</v>
      </c>
    </row>
    <row r="520" spans="2:7" ht="12.75">
      <c r="B520">
        <v>16</v>
      </c>
      <c r="C520">
        <v>0</v>
      </c>
      <c r="D520">
        <v>0</v>
      </c>
      <c r="E520">
        <v>25</v>
      </c>
      <c r="F520">
        <v>31</v>
      </c>
      <c r="G520">
        <v>20</v>
      </c>
    </row>
    <row r="521" spans="2:7" ht="12.75">
      <c r="B521">
        <v>15</v>
      </c>
      <c r="C521">
        <v>16</v>
      </c>
      <c r="D521">
        <v>28</v>
      </c>
      <c r="E521">
        <v>26</v>
      </c>
      <c r="F521">
        <v>26</v>
      </c>
      <c r="G521">
        <v>0</v>
      </c>
    </row>
    <row r="522" spans="2:7" ht="12.75">
      <c r="B522">
        <v>14</v>
      </c>
      <c r="C522">
        <v>0</v>
      </c>
      <c r="D522">
        <v>19</v>
      </c>
      <c r="E522">
        <v>21</v>
      </c>
      <c r="F522">
        <v>20</v>
      </c>
      <c r="G522">
        <v>0</v>
      </c>
    </row>
    <row r="523" spans="2:7" ht="12.75">
      <c r="B523">
        <v>20</v>
      </c>
      <c r="C523">
        <v>0</v>
      </c>
      <c r="D523">
        <v>15</v>
      </c>
      <c r="E523">
        <v>25</v>
      </c>
      <c r="F523">
        <v>20</v>
      </c>
      <c r="G523">
        <v>13</v>
      </c>
    </row>
    <row r="524" spans="2:7" ht="12.75">
      <c r="B524">
        <v>32</v>
      </c>
      <c r="C524">
        <v>0</v>
      </c>
      <c r="D524">
        <v>0</v>
      </c>
      <c r="E524">
        <v>20</v>
      </c>
      <c r="F524">
        <v>12</v>
      </c>
      <c r="G524">
        <v>14</v>
      </c>
    </row>
    <row r="525" spans="2:7" ht="12.75">
      <c r="B525">
        <v>29</v>
      </c>
      <c r="C525">
        <v>0</v>
      </c>
      <c r="D525">
        <v>0</v>
      </c>
      <c r="E525">
        <v>27</v>
      </c>
      <c r="F525">
        <v>27</v>
      </c>
      <c r="G525">
        <v>15</v>
      </c>
    </row>
    <row r="526" spans="2:7" ht="12.75">
      <c r="B526">
        <v>21</v>
      </c>
      <c r="C526">
        <v>0</v>
      </c>
      <c r="D526">
        <v>0</v>
      </c>
      <c r="E526">
        <v>29</v>
      </c>
      <c r="F526">
        <v>28</v>
      </c>
      <c r="G526">
        <v>13</v>
      </c>
    </row>
    <row r="527" spans="2:7" ht="12.75">
      <c r="B527">
        <v>28</v>
      </c>
      <c r="C527">
        <v>0</v>
      </c>
      <c r="D527">
        <v>0</v>
      </c>
      <c r="E527">
        <v>28</v>
      </c>
      <c r="F527">
        <v>30</v>
      </c>
      <c r="G527">
        <v>19</v>
      </c>
    </row>
    <row r="528" spans="2:7" ht="12.75">
      <c r="B528">
        <v>23</v>
      </c>
      <c r="C528">
        <v>29</v>
      </c>
      <c r="D528">
        <v>0</v>
      </c>
      <c r="E528">
        <v>25</v>
      </c>
      <c r="F528">
        <v>28</v>
      </c>
      <c r="G528">
        <v>0</v>
      </c>
    </row>
    <row r="529" spans="2:7" ht="12.75">
      <c r="B529">
        <v>14</v>
      </c>
      <c r="C529">
        <v>29</v>
      </c>
      <c r="D529">
        <v>0</v>
      </c>
      <c r="E529">
        <v>25</v>
      </c>
      <c r="F529">
        <v>25</v>
      </c>
      <c r="G529">
        <v>0</v>
      </c>
    </row>
    <row r="530" spans="2:7" ht="12.75">
      <c r="B530">
        <v>14</v>
      </c>
      <c r="C530">
        <v>24</v>
      </c>
      <c r="D530">
        <v>0</v>
      </c>
      <c r="E530">
        <v>29</v>
      </c>
      <c r="F530">
        <v>27</v>
      </c>
      <c r="G530">
        <v>14</v>
      </c>
    </row>
    <row r="531" spans="2:7" ht="12.75">
      <c r="B531">
        <v>0</v>
      </c>
      <c r="C531">
        <v>33</v>
      </c>
      <c r="D531">
        <v>0</v>
      </c>
      <c r="E531">
        <v>24</v>
      </c>
      <c r="F531">
        <v>27</v>
      </c>
      <c r="G531">
        <v>8</v>
      </c>
    </row>
    <row r="532" spans="2:7" ht="12.75">
      <c r="B532">
        <v>0</v>
      </c>
      <c r="C532">
        <v>35</v>
      </c>
      <c r="D532">
        <v>16</v>
      </c>
      <c r="E532">
        <v>24</v>
      </c>
      <c r="F532">
        <v>21</v>
      </c>
      <c r="G532">
        <v>12</v>
      </c>
    </row>
    <row r="533" spans="2:7" ht="12.75">
      <c r="B533">
        <v>21</v>
      </c>
      <c r="C533">
        <v>34</v>
      </c>
      <c r="D533">
        <v>0</v>
      </c>
      <c r="E533">
        <v>22</v>
      </c>
      <c r="F533">
        <v>21</v>
      </c>
      <c r="G533">
        <v>0</v>
      </c>
    </row>
    <row r="534" spans="2:7" ht="12.75">
      <c r="B534">
        <v>11</v>
      </c>
      <c r="C534">
        <v>31</v>
      </c>
      <c r="D534">
        <v>0</v>
      </c>
      <c r="E534">
        <v>24</v>
      </c>
      <c r="F534">
        <v>22</v>
      </c>
      <c r="G534">
        <v>13</v>
      </c>
    </row>
    <row r="535" spans="2:7" ht="12.75">
      <c r="B535">
        <v>18</v>
      </c>
      <c r="C535">
        <v>26</v>
      </c>
      <c r="D535">
        <v>0</v>
      </c>
      <c r="E535">
        <v>21</v>
      </c>
      <c r="F535">
        <v>28</v>
      </c>
      <c r="G535">
        <v>9</v>
      </c>
    </row>
    <row r="536" spans="2:7" ht="12.75">
      <c r="B536">
        <v>14</v>
      </c>
      <c r="C536">
        <v>23</v>
      </c>
      <c r="D536">
        <v>0</v>
      </c>
      <c r="E536">
        <v>0</v>
      </c>
      <c r="F536">
        <v>33</v>
      </c>
      <c r="G536">
        <v>19</v>
      </c>
    </row>
    <row r="537" spans="2:7" ht="12.75">
      <c r="B537">
        <v>0</v>
      </c>
      <c r="C537">
        <v>29</v>
      </c>
      <c r="D537">
        <v>10</v>
      </c>
      <c r="E537">
        <v>0</v>
      </c>
      <c r="F537">
        <v>36</v>
      </c>
      <c r="G537">
        <v>21</v>
      </c>
    </row>
    <row r="539" spans="1:3" ht="12.75">
      <c r="A539" s="9">
        <v>37399</v>
      </c>
      <c r="B539" s="7"/>
      <c r="C539" s="7" t="s">
        <v>25</v>
      </c>
    </row>
    <row r="540" spans="2:14" ht="12.75">
      <c r="B540" s="7" t="s">
        <v>5</v>
      </c>
      <c r="C540" s="7" t="s">
        <v>4</v>
      </c>
      <c r="D540" s="7" t="s">
        <v>3</v>
      </c>
      <c r="E540" s="7" t="s">
        <v>2</v>
      </c>
      <c r="F540" s="7" t="s">
        <v>1</v>
      </c>
      <c r="G540" s="7" t="s">
        <v>0</v>
      </c>
      <c r="I540" s="7" t="s">
        <v>5</v>
      </c>
      <c r="J540" s="7" t="s">
        <v>4</v>
      </c>
      <c r="K540" s="7" t="s">
        <v>3</v>
      </c>
      <c r="L540" s="7" t="s">
        <v>2</v>
      </c>
      <c r="M540" s="7" t="s">
        <v>1</v>
      </c>
      <c r="N540" s="7" t="s">
        <v>0</v>
      </c>
    </row>
    <row r="542" spans="1:9" ht="12.75">
      <c r="A542" s="5" t="s">
        <v>15</v>
      </c>
      <c r="B542" t="s">
        <v>13</v>
      </c>
      <c r="I542" t="s">
        <v>14</v>
      </c>
    </row>
    <row r="543" spans="1:14" ht="12.75">
      <c r="A543" s="8">
        <f>(AVERAGE(I543:N543)/AVERAGE(B543:G543))/3</f>
        <v>0.01788262112021077</v>
      </c>
      <c r="F543">
        <f>AVERAGE(F547:F596)</f>
        <v>6.52</v>
      </c>
      <c r="G543">
        <f>AVERAGE(G547:G596)</f>
        <v>4.24</v>
      </c>
      <c r="I543" s="4"/>
      <c r="J543" s="4"/>
      <c r="K543" s="4"/>
      <c r="L543" s="4"/>
      <c r="M543" s="4">
        <f>AVERAGE(M570:M574)</f>
        <v>0.24370928925323074</v>
      </c>
      <c r="N543" s="4">
        <f>AVERAGE(N570:N574)</f>
        <v>0.3335417205071729</v>
      </c>
    </row>
    <row r="545" ht="12.75">
      <c r="I545" t="s">
        <v>8</v>
      </c>
    </row>
    <row r="546" spans="2:10" ht="12.75">
      <c r="B546" t="s">
        <v>6</v>
      </c>
      <c r="J546" s="1"/>
    </row>
    <row r="547" spans="2:10" ht="12.75">
      <c r="B547">
        <v>0</v>
      </c>
      <c r="C547">
        <v>0</v>
      </c>
      <c r="D547">
        <v>0</v>
      </c>
      <c r="E547">
        <v>0</v>
      </c>
      <c r="F547">
        <v>0</v>
      </c>
      <c r="G547">
        <v>18</v>
      </c>
      <c r="J547" s="1"/>
    </row>
    <row r="548" spans="2:10" ht="12.75">
      <c r="B548">
        <v>0</v>
      </c>
      <c r="C548">
        <v>0</v>
      </c>
      <c r="D548">
        <v>0</v>
      </c>
      <c r="E548">
        <v>0</v>
      </c>
      <c r="F548">
        <v>0</v>
      </c>
      <c r="G548">
        <v>26</v>
      </c>
      <c r="J548" s="1"/>
    </row>
    <row r="549" spans="2:10" ht="12.75">
      <c r="B549">
        <v>0</v>
      </c>
      <c r="C549">
        <v>0</v>
      </c>
      <c r="D549">
        <v>0</v>
      </c>
      <c r="E549">
        <v>0</v>
      </c>
      <c r="F549">
        <v>0</v>
      </c>
      <c r="G549">
        <v>24</v>
      </c>
      <c r="J549" s="1"/>
    </row>
    <row r="550" spans="2:10" ht="12.75">
      <c r="B550">
        <v>0</v>
      </c>
      <c r="C550">
        <v>0</v>
      </c>
      <c r="D550">
        <v>0</v>
      </c>
      <c r="E550">
        <v>0</v>
      </c>
      <c r="F550">
        <v>0</v>
      </c>
      <c r="G550">
        <v>17</v>
      </c>
      <c r="J550" s="1"/>
    </row>
    <row r="551" spans="2:9" ht="12.75">
      <c r="B551">
        <v>0</v>
      </c>
      <c r="C551">
        <v>0</v>
      </c>
      <c r="D551">
        <v>0</v>
      </c>
      <c r="E551">
        <v>0</v>
      </c>
      <c r="F551">
        <v>0</v>
      </c>
      <c r="G551">
        <v>12</v>
      </c>
      <c r="I551" t="s">
        <v>9</v>
      </c>
    </row>
    <row r="552" spans="2:14" ht="12.75">
      <c r="B552">
        <v>0</v>
      </c>
      <c r="C552">
        <v>0</v>
      </c>
      <c r="D552">
        <v>0</v>
      </c>
      <c r="E552">
        <v>0</v>
      </c>
      <c r="F552">
        <v>0</v>
      </c>
      <c r="G552">
        <v>17</v>
      </c>
      <c r="I552" s="2">
        <v>20</v>
      </c>
      <c r="J552" s="2">
        <v>26</v>
      </c>
      <c r="K552" s="2">
        <v>28</v>
      </c>
      <c r="L552" s="2">
        <v>17</v>
      </c>
      <c r="M552" s="2">
        <v>19</v>
      </c>
      <c r="N552" s="2">
        <v>22</v>
      </c>
    </row>
    <row r="553" spans="2:14" ht="12.75">
      <c r="B553">
        <v>0</v>
      </c>
      <c r="C553">
        <v>0</v>
      </c>
      <c r="D553">
        <v>0</v>
      </c>
      <c r="E553">
        <v>0</v>
      </c>
      <c r="F553">
        <v>0</v>
      </c>
      <c r="G553">
        <v>12</v>
      </c>
      <c r="I553" s="2">
        <v>17</v>
      </c>
      <c r="J553" s="2">
        <v>20</v>
      </c>
      <c r="K553" s="2">
        <v>27</v>
      </c>
      <c r="L553" s="2">
        <v>22</v>
      </c>
      <c r="M553" s="2">
        <v>18</v>
      </c>
      <c r="N553" s="2">
        <v>19</v>
      </c>
    </row>
    <row r="554" spans="2:14" ht="12.75"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I554" s="2">
        <v>18</v>
      </c>
      <c r="J554" s="2">
        <v>21</v>
      </c>
      <c r="K554" s="2">
        <v>25</v>
      </c>
      <c r="L554" s="2">
        <v>20</v>
      </c>
      <c r="M554" s="2">
        <v>21</v>
      </c>
      <c r="N554" s="2">
        <v>22</v>
      </c>
    </row>
    <row r="555" spans="2:14" ht="12.75">
      <c r="B555">
        <v>0</v>
      </c>
      <c r="C555">
        <v>0</v>
      </c>
      <c r="D555">
        <v>0</v>
      </c>
      <c r="E555">
        <v>0</v>
      </c>
      <c r="F555">
        <v>15</v>
      </c>
      <c r="G555">
        <v>0</v>
      </c>
      <c r="I555" s="2">
        <v>14</v>
      </c>
      <c r="J555" s="2">
        <v>21</v>
      </c>
      <c r="K555" s="2">
        <v>25</v>
      </c>
      <c r="L555" s="2">
        <v>11</v>
      </c>
      <c r="M555" s="2">
        <v>16</v>
      </c>
      <c r="N555" s="2">
        <v>21</v>
      </c>
    </row>
    <row r="556" spans="2:14" ht="12.75">
      <c r="B556">
        <v>0</v>
      </c>
      <c r="C556">
        <v>0</v>
      </c>
      <c r="D556">
        <v>0</v>
      </c>
      <c r="E556">
        <v>0</v>
      </c>
      <c r="F556">
        <v>19</v>
      </c>
      <c r="G556">
        <v>0</v>
      </c>
      <c r="I556" s="2">
        <v>21</v>
      </c>
      <c r="J556" s="2">
        <v>20</v>
      </c>
      <c r="K556" s="2">
        <v>18</v>
      </c>
      <c r="L556" s="2">
        <v>24</v>
      </c>
      <c r="M556" s="2">
        <v>15</v>
      </c>
      <c r="N556" s="2">
        <v>22</v>
      </c>
    </row>
    <row r="557" spans="2:9" ht="12.75">
      <c r="B557">
        <v>0</v>
      </c>
      <c r="C557">
        <v>0</v>
      </c>
      <c r="D557">
        <v>0</v>
      </c>
      <c r="E557">
        <v>0</v>
      </c>
      <c r="F557">
        <v>17</v>
      </c>
      <c r="G557">
        <v>0</v>
      </c>
      <c r="I557" t="s">
        <v>10</v>
      </c>
    </row>
    <row r="558" spans="2:14" ht="12.75">
      <c r="B558">
        <v>0</v>
      </c>
      <c r="C558">
        <v>0</v>
      </c>
      <c r="D558">
        <v>0</v>
      </c>
      <c r="E558">
        <v>0</v>
      </c>
      <c r="F558">
        <v>16</v>
      </c>
      <c r="G558">
        <v>0</v>
      </c>
      <c r="I558" s="2">
        <v>144</v>
      </c>
      <c r="J558" s="2">
        <v>244</v>
      </c>
      <c r="K558" s="2">
        <v>343</v>
      </c>
      <c r="L558" s="2">
        <v>226</v>
      </c>
      <c r="M558">
        <v>128</v>
      </c>
      <c r="N558" s="2">
        <v>167</v>
      </c>
    </row>
    <row r="559" spans="2:14" ht="12.75"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I559" s="2">
        <v>107</v>
      </c>
      <c r="J559" s="2">
        <v>214</v>
      </c>
      <c r="K559" s="2">
        <v>344</v>
      </c>
      <c r="L559" s="2">
        <v>282</v>
      </c>
      <c r="M559">
        <v>161</v>
      </c>
      <c r="N559" s="2">
        <v>205</v>
      </c>
    </row>
    <row r="560" spans="2:14" ht="12.75"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I560" s="2">
        <v>145</v>
      </c>
      <c r="J560" s="2">
        <v>182</v>
      </c>
      <c r="K560" s="2">
        <v>300</v>
      </c>
      <c r="L560" s="2">
        <v>289</v>
      </c>
      <c r="M560">
        <v>109</v>
      </c>
      <c r="N560" s="2">
        <v>296</v>
      </c>
    </row>
    <row r="561" spans="2:14" ht="12.75">
      <c r="B561">
        <v>0</v>
      </c>
      <c r="C561">
        <v>0</v>
      </c>
      <c r="D561">
        <v>0</v>
      </c>
      <c r="E561">
        <v>0</v>
      </c>
      <c r="F561">
        <v>0</v>
      </c>
      <c r="G561">
        <v>5</v>
      </c>
      <c r="I561" s="2">
        <v>166</v>
      </c>
      <c r="J561" s="2">
        <v>235</v>
      </c>
      <c r="K561" s="2">
        <v>292</v>
      </c>
      <c r="L561" s="2">
        <v>86</v>
      </c>
      <c r="M561">
        <v>164</v>
      </c>
      <c r="N561" s="2">
        <v>244</v>
      </c>
    </row>
    <row r="562" spans="2:14" ht="12.75"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I562" s="2">
        <v>230</v>
      </c>
      <c r="J562" s="2">
        <v>294</v>
      </c>
      <c r="K562" s="2">
        <v>205</v>
      </c>
      <c r="L562" s="2">
        <v>414</v>
      </c>
      <c r="M562">
        <v>128</v>
      </c>
      <c r="N562" s="2">
        <v>238</v>
      </c>
    </row>
    <row r="563" spans="2:9" ht="12.75"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I563" t="s">
        <v>11</v>
      </c>
    </row>
    <row r="564" spans="2:14" ht="12.75"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I564" s="3">
        <f>32.54295*I552</f>
        <v>650.8589999999999</v>
      </c>
      <c r="J564" s="3">
        <f>32.54295*J552</f>
        <v>846.1166999999999</v>
      </c>
      <c r="K564" s="3">
        <f>32.54295*K552</f>
        <v>911.2026</v>
      </c>
      <c r="L564" s="3">
        <f>32.54295*L552</f>
        <v>553.23015</v>
      </c>
      <c r="M564" s="3">
        <f>32.54295*M552</f>
        <v>618.3160499999999</v>
      </c>
      <c r="N564" s="3">
        <f>32.54295*N552</f>
        <v>715.9449</v>
      </c>
    </row>
    <row r="565" spans="2:14" ht="12.75">
      <c r="B565">
        <v>0</v>
      </c>
      <c r="C565">
        <v>0</v>
      </c>
      <c r="D565">
        <v>0</v>
      </c>
      <c r="E565">
        <v>0</v>
      </c>
      <c r="F565">
        <v>19</v>
      </c>
      <c r="G565">
        <v>0</v>
      </c>
      <c r="I565" s="3">
        <f>32.54295*I553</f>
        <v>553.23015</v>
      </c>
      <c r="J565" s="3">
        <f>32.54295*J553</f>
        <v>650.8589999999999</v>
      </c>
      <c r="K565" s="3">
        <f>32.54295*K553</f>
        <v>878.6596499999999</v>
      </c>
      <c r="L565" s="3">
        <f>32.54295*L553</f>
        <v>715.9449</v>
      </c>
      <c r="M565" s="3">
        <f>32.54295*M553</f>
        <v>585.7731</v>
      </c>
      <c r="N565" s="3">
        <f>32.54295*N553</f>
        <v>618.3160499999999</v>
      </c>
    </row>
    <row r="566" spans="2:14" ht="12.75">
      <c r="B566">
        <v>0</v>
      </c>
      <c r="C566">
        <v>0</v>
      </c>
      <c r="D566">
        <v>0</v>
      </c>
      <c r="E566">
        <v>0</v>
      </c>
      <c r="F566">
        <v>22</v>
      </c>
      <c r="G566">
        <v>0</v>
      </c>
      <c r="I566" s="3">
        <f>32.54295*I554</f>
        <v>585.7731</v>
      </c>
      <c r="J566" s="3">
        <f>32.54295*J554</f>
        <v>683.4019499999999</v>
      </c>
      <c r="K566" s="3">
        <f>32.54295*K554</f>
        <v>813.5737499999999</v>
      </c>
      <c r="L566" s="3">
        <f>32.54295*L554</f>
        <v>650.8589999999999</v>
      </c>
      <c r="M566" s="3">
        <f>32.54295*M554</f>
        <v>683.4019499999999</v>
      </c>
      <c r="N566" s="3">
        <f>32.54295*N554</f>
        <v>715.9449</v>
      </c>
    </row>
    <row r="567" spans="2:14" ht="12.75"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I567" s="3">
        <f>32.54295*I555</f>
        <v>455.6013</v>
      </c>
      <c r="J567" s="3">
        <f>32.54295*J555</f>
        <v>683.4019499999999</v>
      </c>
      <c r="K567" s="3">
        <f>32.54295*K555</f>
        <v>813.5737499999999</v>
      </c>
      <c r="L567" s="3">
        <f>32.54295*L555</f>
        <v>357.97245</v>
      </c>
      <c r="M567" s="3">
        <f>32.54295*M555</f>
        <v>520.6872</v>
      </c>
      <c r="N567" s="3">
        <f>32.54295*N555</f>
        <v>683.4019499999999</v>
      </c>
    </row>
    <row r="568" spans="2:14" ht="12.75">
      <c r="B568">
        <v>0</v>
      </c>
      <c r="C568">
        <v>0</v>
      </c>
      <c r="D568">
        <v>0</v>
      </c>
      <c r="E568">
        <v>0</v>
      </c>
      <c r="F568">
        <v>0</v>
      </c>
      <c r="G568">
        <v>13</v>
      </c>
      <c r="I568" s="3">
        <f>32.54295*I556</f>
        <v>683.4019499999999</v>
      </c>
      <c r="J568" s="3">
        <f>32.54295*J556</f>
        <v>650.8589999999999</v>
      </c>
      <c r="K568" s="3">
        <f>32.54295*K556</f>
        <v>585.7731</v>
      </c>
      <c r="L568" s="3">
        <f>32.54295*L556</f>
        <v>781.0308</v>
      </c>
      <c r="M568" s="3">
        <f>32.54295*M556</f>
        <v>488.14424999999994</v>
      </c>
      <c r="N568" s="3">
        <f>32.54295*N556</f>
        <v>715.9449</v>
      </c>
    </row>
    <row r="569" spans="2:9" ht="12.75">
      <c r="B569">
        <v>0</v>
      </c>
      <c r="C569">
        <v>0</v>
      </c>
      <c r="D569">
        <v>0</v>
      </c>
      <c r="E569">
        <v>0</v>
      </c>
      <c r="F569">
        <v>0</v>
      </c>
      <c r="G569">
        <v>18</v>
      </c>
      <c r="I569" t="s">
        <v>12</v>
      </c>
    </row>
    <row r="570" spans="2:14" ht="12.75">
      <c r="B570">
        <v>0</v>
      </c>
      <c r="C570">
        <v>0</v>
      </c>
      <c r="D570">
        <v>0</v>
      </c>
      <c r="E570">
        <v>0</v>
      </c>
      <c r="F570">
        <v>0</v>
      </c>
      <c r="G570">
        <v>13</v>
      </c>
      <c r="I570" s="4">
        <v>0</v>
      </c>
      <c r="J570" s="4">
        <v>0</v>
      </c>
      <c r="K570" s="4">
        <v>0</v>
      </c>
      <c r="L570" s="4">
        <v>0</v>
      </c>
      <c r="M570" s="4">
        <f>M558/M564</f>
        <v>0.2070138725980023</v>
      </c>
      <c r="N570" s="4">
        <f>N558/N564</f>
        <v>0.23325817391813253</v>
      </c>
    </row>
    <row r="571" spans="2:14" ht="12.75">
      <c r="B571">
        <v>0</v>
      </c>
      <c r="C571">
        <v>0</v>
      </c>
      <c r="D571">
        <v>0</v>
      </c>
      <c r="E571">
        <v>0</v>
      </c>
      <c r="F571">
        <v>0</v>
      </c>
      <c r="G571">
        <v>10</v>
      </c>
      <c r="I571" s="4">
        <v>0</v>
      </c>
      <c r="J571" s="4">
        <v>0</v>
      </c>
      <c r="K571" s="4">
        <v>0</v>
      </c>
      <c r="L571" s="4">
        <v>0</v>
      </c>
      <c r="M571" s="4">
        <f>M559/M565</f>
        <v>0.2748504497731289</v>
      </c>
      <c r="N571" s="4">
        <f>N559/N565</f>
        <v>0.33154565533273805</v>
      </c>
    </row>
    <row r="572" spans="2:14" ht="12.75"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I572" s="4">
        <v>0</v>
      </c>
      <c r="J572" s="4">
        <v>0</v>
      </c>
      <c r="K572" s="4">
        <v>0</v>
      </c>
      <c r="L572" s="4">
        <v>0</v>
      </c>
      <c r="M572" s="4">
        <f>M560/M566</f>
        <v>0.1594961793714519</v>
      </c>
      <c r="N572" s="4">
        <f>N560/N566</f>
        <v>0.4134396376033966</v>
      </c>
    </row>
    <row r="573" spans="2:14" ht="12.75">
      <c r="B573">
        <v>0</v>
      </c>
      <c r="C573">
        <v>0</v>
      </c>
      <c r="D573">
        <v>0</v>
      </c>
      <c r="E573">
        <v>0</v>
      </c>
      <c r="F573">
        <v>0</v>
      </c>
      <c r="G573">
        <v>7</v>
      </c>
      <c r="I573" s="4">
        <v>0</v>
      </c>
      <c r="J573" s="4">
        <v>0</v>
      </c>
      <c r="K573" s="4">
        <v>0</v>
      </c>
      <c r="L573" s="4">
        <v>0</v>
      </c>
      <c r="M573" s="4">
        <f>M561/M567</f>
        <v>0.3149683725661011</v>
      </c>
      <c r="N573" s="4">
        <f>N561/N567</f>
        <v>0.3570373189599474</v>
      </c>
    </row>
    <row r="574" spans="2:14" ht="12.75">
      <c r="B574">
        <v>0</v>
      </c>
      <c r="C574">
        <v>0</v>
      </c>
      <c r="D574">
        <v>0</v>
      </c>
      <c r="E574">
        <v>0</v>
      </c>
      <c r="F574">
        <v>27</v>
      </c>
      <c r="G574">
        <v>0</v>
      </c>
      <c r="I574" s="4">
        <v>0</v>
      </c>
      <c r="J574" s="4">
        <v>0</v>
      </c>
      <c r="K574" s="4">
        <v>0</v>
      </c>
      <c r="L574" s="4">
        <v>0</v>
      </c>
      <c r="M574" s="4">
        <f>M562/M568</f>
        <v>0.2622175719574696</v>
      </c>
      <c r="N574" s="4">
        <f>N562/N568</f>
        <v>0.33242781672164995</v>
      </c>
    </row>
    <row r="575" spans="2:7" ht="12.75">
      <c r="B575">
        <v>0</v>
      </c>
      <c r="C575">
        <v>0</v>
      </c>
      <c r="D575">
        <v>0</v>
      </c>
      <c r="E575">
        <v>0</v>
      </c>
      <c r="F575">
        <v>21</v>
      </c>
      <c r="G575">
        <v>0</v>
      </c>
    </row>
    <row r="576" spans="2:7" ht="12.75"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</row>
    <row r="577" spans="2:7" ht="12.75">
      <c r="B577">
        <v>0</v>
      </c>
      <c r="C577">
        <v>0</v>
      </c>
      <c r="D577">
        <v>0</v>
      </c>
      <c r="E577">
        <v>0</v>
      </c>
      <c r="F577">
        <v>21</v>
      </c>
      <c r="G577">
        <v>0</v>
      </c>
    </row>
    <row r="578" spans="2:7" ht="12.75">
      <c r="B578">
        <v>0</v>
      </c>
      <c r="C578">
        <v>0</v>
      </c>
      <c r="D578">
        <v>0</v>
      </c>
      <c r="E578">
        <v>0</v>
      </c>
      <c r="F578">
        <v>16</v>
      </c>
      <c r="G578">
        <v>0</v>
      </c>
    </row>
    <row r="579" spans="2:7" ht="12.75"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</row>
    <row r="580" spans="2:7" ht="12.75">
      <c r="B580">
        <v>0</v>
      </c>
      <c r="C580">
        <v>0</v>
      </c>
      <c r="D580">
        <v>0</v>
      </c>
      <c r="E580">
        <v>0</v>
      </c>
      <c r="F580">
        <v>14</v>
      </c>
      <c r="G580">
        <v>0</v>
      </c>
    </row>
    <row r="581" spans="2:7" ht="12.75"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</row>
    <row r="582" spans="2:7" ht="12.75">
      <c r="B582">
        <v>0</v>
      </c>
      <c r="C582">
        <v>0</v>
      </c>
      <c r="D582">
        <v>0</v>
      </c>
      <c r="E582">
        <v>0</v>
      </c>
      <c r="F582">
        <v>17</v>
      </c>
      <c r="G582">
        <v>0</v>
      </c>
    </row>
    <row r="583" spans="2:7" ht="12.75"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</row>
    <row r="584" spans="2:7" ht="12.75">
      <c r="B584">
        <v>0</v>
      </c>
      <c r="C584">
        <v>0</v>
      </c>
      <c r="D584">
        <v>0</v>
      </c>
      <c r="E584">
        <v>0</v>
      </c>
      <c r="F584">
        <v>18</v>
      </c>
      <c r="G584">
        <v>0</v>
      </c>
    </row>
    <row r="585" spans="2:7" ht="12.75"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</row>
    <row r="586" spans="2:7" ht="12.75"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</row>
    <row r="587" spans="2:7" ht="12.75"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</row>
    <row r="588" spans="2:7" ht="12.75"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</row>
    <row r="589" spans="2:7" ht="12.75"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</row>
    <row r="590" spans="2:7" ht="12.75">
      <c r="B590">
        <v>0</v>
      </c>
      <c r="C590">
        <v>0</v>
      </c>
      <c r="D590">
        <v>0</v>
      </c>
      <c r="E590">
        <v>0</v>
      </c>
      <c r="F590">
        <v>15</v>
      </c>
      <c r="G590">
        <v>0</v>
      </c>
    </row>
    <row r="591" spans="2:7" ht="12.75"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</row>
    <row r="592" spans="2:7" ht="12.75"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2:7" ht="12.75">
      <c r="B593">
        <v>0</v>
      </c>
      <c r="C593">
        <v>0</v>
      </c>
      <c r="D593">
        <v>0</v>
      </c>
      <c r="E593">
        <v>0</v>
      </c>
      <c r="F593">
        <v>30</v>
      </c>
      <c r="G593">
        <v>0</v>
      </c>
    </row>
    <row r="594" spans="2:7" ht="12.75">
      <c r="B594">
        <v>0</v>
      </c>
      <c r="C594">
        <v>0</v>
      </c>
      <c r="D594">
        <v>0</v>
      </c>
      <c r="E594">
        <v>0</v>
      </c>
      <c r="F594">
        <v>24</v>
      </c>
      <c r="G594">
        <v>0</v>
      </c>
    </row>
    <row r="595" spans="2:7" ht="12.75">
      <c r="B595">
        <v>0</v>
      </c>
      <c r="C595">
        <v>0</v>
      </c>
      <c r="D595">
        <v>0</v>
      </c>
      <c r="E595">
        <v>0</v>
      </c>
      <c r="F595">
        <v>15</v>
      </c>
      <c r="G595">
        <v>6</v>
      </c>
    </row>
    <row r="596" spans="2:7" ht="12.75">
      <c r="B596">
        <v>0</v>
      </c>
      <c r="C596">
        <v>0</v>
      </c>
      <c r="D596">
        <v>0</v>
      </c>
      <c r="E596">
        <v>0</v>
      </c>
      <c r="F596">
        <v>0</v>
      </c>
      <c r="G596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9.140625" style="10" customWidth="1"/>
    <col min="2" max="2" width="9.57421875" style="10" bestFit="1" customWidth="1"/>
    <col min="3" max="16384" width="9.140625" style="10" customWidth="1"/>
  </cols>
  <sheetData>
    <row r="1" spans="1:2" ht="12.75">
      <c r="A1" s="11" t="s">
        <v>27</v>
      </c>
      <c r="B1" s="11"/>
    </row>
    <row r="2" spans="1:2" ht="12.75">
      <c r="A2" s="10" t="s">
        <v>16</v>
      </c>
      <c r="B2" s="10" t="s">
        <v>26</v>
      </c>
    </row>
    <row r="3" spans="1:2" ht="12.75">
      <c r="A3" s="12">
        <v>37390</v>
      </c>
      <c r="B3" s="13">
        <f>'Imnavait Transect'!A16</f>
        <v>12.128077869143333</v>
      </c>
    </row>
    <row r="4" spans="1:2" ht="12.75">
      <c r="A4" s="12">
        <v>37391</v>
      </c>
      <c r="B4" s="13">
        <f>'Imnavait Transect'!A74</f>
        <v>12.033356376145102</v>
      </c>
    </row>
    <row r="5" spans="1:2" ht="12.75">
      <c r="A5" s="12">
        <v>37392</v>
      </c>
      <c r="B5" s="13">
        <f>'Imnavait Transect'!A132</f>
        <v>12.484319778459714</v>
      </c>
    </row>
    <row r="6" spans="1:2" ht="12.75">
      <c r="A6" s="12">
        <v>37393</v>
      </c>
      <c r="B6" s="13">
        <f>'Imnavait Transect'!A190</f>
        <v>11.962007721862982</v>
      </c>
    </row>
    <row r="7" spans="1:2" ht="12.75">
      <c r="A7" s="12">
        <v>37394</v>
      </c>
      <c r="B7" s="13">
        <f>'Imnavait Transect'!A248</f>
        <v>11.259738636524563</v>
      </c>
    </row>
    <row r="8" spans="1:2" ht="12.75">
      <c r="A8" s="12">
        <v>37395</v>
      </c>
      <c r="B8" s="13">
        <f>'Imnavait Transect'!A307</f>
        <v>11.008178581464685</v>
      </c>
    </row>
    <row r="9" spans="1:2" ht="12.75">
      <c r="A9" s="12">
        <v>37396</v>
      </c>
      <c r="B9" s="13">
        <f>'Imnavait Transect'!A366</f>
        <v>8.979994426658969</v>
      </c>
    </row>
    <row r="10" spans="1:2" ht="12.75">
      <c r="A10" s="12">
        <v>37397</v>
      </c>
      <c r="B10" s="13">
        <f>'Imnavait Transect'!A425</f>
        <v>7.0614054134323485</v>
      </c>
    </row>
    <row r="11" spans="1:2" ht="12.75">
      <c r="A11" s="12">
        <v>37398</v>
      </c>
      <c r="B11" s="13">
        <f>'Imnavait Transect'!A484</f>
        <v>0.02121880819289809</v>
      </c>
    </row>
    <row r="12" spans="1:2" ht="12.75">
      <c r="A12" s="12">
        <v>37399</v>
      </c>
      <c r="B12" s="13">
        <f>'Imnavait Transect'!A543</f>
        <v>0.01788262112021077</v>
      </c>
    </row>
    <row r="13" spans="1:2" ht="12.75">
      <c r="A13" s="12">
        <v>37400</v>
      </c>
      <c r="B13" s="13">
        <v>0</v>
      </c>
    </row>
    <row r="14" spans="1:2" ht="12.75">
      <c r="A14" s="12"/>
      <c r="B14" s="13"/>
    </row>
    <row r="15" ht="12.75">
      <c r="A15" s="12"/>
    </row>
    <row r="16" ht="12.75">
      <c r="A16" s="12"/>
    </row>
  </sheetData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Enviromental Research Center -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Hansel</cp:lastModifiedBy>
  <dcterms:created xsi:type="dcterms:W3CDTF">2000-06-02T07:24:50Z</dcterms:created>
  <dcterms:modified xsi:type="dcterms:W3CDTF">2002-05-23T22:43:09Z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