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470" windowWidth="13425" windowHeight="6885" activeTab="1"/>
  </bookViews>
  <sheets>
    <sheet name="93-99 Data" sheetId="1" r:id="rId1"/>
    <sheet name="Distribution Chart" sheetId="2" r:id="rId2"/>
  </sheets>
  <definedNames/>
  <calcPr fullCalcOnLoad="1" refMode="R1C1"/>
</workbook>
</file>

<file path=xl/sharedStrings.xml><?xml version="1.0" encoding="utf-8"?>
<sst xmlns="http://schemas.openxmlformats.org/spreadsheetml/2006/main" count="63" uniqueCount="9">
  <si>
    <t>Stop</t>
  </si>
  <si>
    <t>Ave. Core Depth (cm)</t>
  </si>
  <si>
    <t>Ave. W. Eq (cm)</t>
  </si>
  <si>
    <t>Ave. Depth (cm)</t>
  </si>
  <si>
    <t>Combined W. Eq (cm)</t>
  </si>
  <si>
    <t>Average Density</t>
  </si>
  <si>
    <t>Density</t>
  </si>
  <si>
    <t>Easting (UTM)</t>
  </si>
  <si>
    <t>Northing (UTM)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</si>
</sst>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"/>
    <numFmt numFmtId="168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7.75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2" fontId="0" fillId="0" borderId="17" xfId="0" applyNumberFormat="1" applyBorder="1" applyAlignment="1">
      <alignment horizont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2" fontId="0" fillId="0" borderId="23" xfId="0" applyNumberFormat="1" applyBorder="1" applyAlignment="1">
      <alignment horizontal="center" wrapText="1"/>
    </xf>
    <xf numFmtId="2" fontId="0" fillId="0" borderId="2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8" fontId="0" fillId="0" borderId="0" xfId="0" applyNumberFormat="1" applyAlignment="1">
      <alignment/>
    </xf>
    <xf numFmtId="2" fontId="0" fillId="0" borderId="0" xfId="0" applyNumberForma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20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1" fontId="0" fillId="0" borderId="23" xfId="0" applyNumberFormat="1" applyBorder="1" applyAlignment="1">
      <alignment horizontal="center" wrapText="1"/>
    </xf>
    <xf numFmtId="1" fontId="0" fillId="0" borderId="28" xfId="0" applyNumberFormat="1" applyBorder="1" applyAlignment="1">
      <alignment horizontal="center"/>
    </xf>
    <xf numFmtId="1" fontId="0" fillId="0" borderId="17" xfId="0" applyNumberFormat="1" applyBorder="1" applyAlignment="1">
      <alignment horizontal="center" wrapText="1"/>
    </xf>
    <xf numFmtId="1" fontId="0" fillId="0" borderId="0" xfId="0" applyNumberFormat="1" applyAlignment="1">
      <alignment horizontal="centerContinuous"/>
    </xf>
    <xf numFmtId="1" fontId="4" fillId="0" borderId="14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North Slope Snow Distribution</a:t>
            </a:r>
          </a:p>
        </c:rich>
      </c:tx>
      <c:layout>
        <c:manualLayout>
          <c:xMode val="factor"/>
          <c:yMode val="factor"/>
          <c:x val="0.001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9175"/>
          <c:w val="0.88575"/>
          <c:h val="0.836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'93-99 Data'!$A$3:$H$3</c:f>
              <c:strCache>
                <c:ptCount val="1"/>
                <c:pt idx="0">
                  <c:v>1993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'93-99 Data'!$B$5:$B$36</c:f>
              <c:numCache>
                <c:ptCount val="32"/>
                <c:pt idx="0">
                  <c:v>7647040</c:v>
                </c:pt>
                <c:pt idx="1">
                  <c:v>7730084.3</c:v>
                </c:pt>
                <c:pt idx="2">
                  <c:v>7622430.1</c:v>
                </c:pt>
                <c:pt idx="3">
                  <c:v>7721392.6</c:v>
                </c:pt>
                <c:pt idx="4">
                  <c:v>7633482.2</c:v>
                </c:pt>
                <c:pt idx="5">
                  <c:v>7622227.5</c:v>
                </c:pt>
                <c:pt idx="6">
                  <c:v>7691918.6</c:v>
                </c:pt>
                <c:pt idx="7">
                  <c:v>7618386.9</c:v>
                </c:pt>
                <c:pt idx="8">
                  <c:v>7633512.3</c:v>
                </c:pt>
                <c:pt idx="9">
                  <c:v>7651413.1</c:v>
                </c:pt>
                <c:pt idx="10">
                  <c:v>7633749.8</c:v>
                </c:pt>
                <c:pt idx="11">
                  <c:v>7725998.5</c:v>
                </c:pt>
                <c:pt idx="12">
                  <c:v>7663933.9</c:v>
                </c:pt>
                <c:pt idx="13">
                  <c:v>7657022.8</c:v>
                </c:pt>
                <c:pt idx="14">
                  <c:v>7694417.4</c:v>
                </c:pt>
                <c:pt idx="15">
                  <c:v>7667716.8</c:v>
                </c:pt>
                <c:pt idx="16">
                  <c:v>7728529.1</c:v>
                </c:pt>
                <c:pt idx="17">
                  <c:v>7729296.5</c:v>
                </c:pt>
                <c:pt idx="18">
                  <c:v>7697760</c:v>
                </c:pt>
                <c:pt idx="19">
                  <c:v>7668982.9</c:v>
                </c:pt>
                <c:pt idx="20">
                  <c:v>7696531.8</c:v>
                </c:pt>
                <c:pt idx="21">
                  <c:v>7675801.1</c:v>
                </c:pt>
                <c:pt idx="22">
                  <c:v>7680700.3</c:v>
                </c:pt>
                <c:pt idx="23">
                  <c:v>7687193.4</c:v>
                </c:pt>
                <c:pt idx="24">
                  <c:v>7680982.6</c:v>
                </c:pt>
                <c:pt idx="25">
                  <c:v>7685141.6</c:v>
                </c:pt>
                <c:pt idx="26">
                  <c:v>7690625.4</c:v>
                </c:pt>
                <c:pt idx="27">
                  <c:v>7695063.4</c:v>
                </c:pt>
                <c:pt idx="28">
                  <c:v>7798212</c:v>
                </c:pt>
                <c:pt idx="29">
                  <c:v>7613331.8</c:v>
                </c:pt>
                <c:pt idx="30">
                  <c:v>7754810</c:v>
                </c:pt>
                <c:pt idx="31">
                  <c:v>7702565.6</c:v>
                </c:pt>
              </c:numCache>
            </c:numRef>
          </c:xVal>
          <c:yVal>
            <c:numRef>
              <c:f>'93-99 Data'!$L$27</c:f>
              <c:numCache>
                <c:ptCount val="1"/>
              </c:numCache>
            </c:numRef>
          </c:yVal>
          <c:smooth val="0"/>
        </c:ser>
        <c:ser>
          <c:idx val="5"/>
          <c:order val="1"/>
          <c:tx>
            <c:strRef>
              <c:f>'93-99 Data'!$A$40:$H$40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'93-99 Data'!$B$42:$B$77</c:f>
              <c:numCache>
                <c:ptCount val="36"/>
                <c:pt idx="0">
                  <c:v>7609766.4</c:v>
                </c:pt>
                <c:pt idx="1">
                  <c:v>7611225.3</c:v>
                </c:pt>
                <c:pt idx="2">
                  <c:v>7610805.6</c:v>
                </c:pt>
                <c:pt idx="3">
                  <c:v>7610859.4</c:v>
                </c:pt>
                <c:pt idx="4">
                  <c:v>7610850.5</c:v>
                </c:pt>
                <c:pt idx="5">
                  <c:v>7610766.6</c:v>
                </c:pt>
                <c:pt idx="6">
                  <c:v>7603523.4</c:v>
                </c:pt>
                <c:pt idx="7">
                  <c:v>7600668.9</c:v>
                </c:pt>
                <c:pt idx="8">
                  <c:v>7600282.9</c:v>
                </c:pt>
                <c:pt idx="9">
                  <c:v>7602655.6</c:v>
                </c:pt>
                <c:pt idx="10">
                  <c:v>7604762.6</c:v>
                </c:pt>
                <c:pt idx="11">
                  <c:v>7604941.1</c:v>
                </c:pt>
                <c:pt idx="12">
                  <c:v>7606551.2</c:v>
                </c:pt>
                <c:pt idx="13">
                  <c:v>7684800.3</c:v>
                </c:pt>
                <c:pt idx="14">
                  <c:v>7685547</c:v>
                </c:pt>
                <c:pt idx="15">
                  <c:v>7688576.1</c:v>
                </c:pt>
                <c:pt idx="16">
                  <c:v>7689522.4</c:v>
                </c:pt>
                <c:pt idx="17">
                  <c:v>7692308.1</c:v>
                </c:pt>
                <c:pt idx="18">
                  <c:v>7697834.3</c:v>
                </c:pt>
                <c:pt idx="19">
                  <c:v>7697619.6</c:v>
                </c:pt>
                <c:pt idx="20">
                  <c:v>7708557.6</c:v>
                </c:pt>
                <c:pt idx="21">
                  <c:v>7643315.3</c:v>
                </c:pt>
                <c:pt idx="22">
                  <c:v>7643373</c:v>
                </c:pt>
                <c:pt idx="23">
                  <c:v>7650824.6</c:v>
                </c:pt>
                <c:pt idx="24">
                  <c:v>7734682</c:v>
                </c:pt>
                <c:pt idx="25">
                  <c:v>7733032.4</c:v>
                </c:pt>
                <c:pt idx="26">
                  <c:v>7721838.8</c:v>
                </c:pt>
                <c:pt idx="27">
                  <c:v>7682925.7</c:v>
                </c:pt>
                <c:pt idx="28">
                  <c:v>7730873.3</c:v>
                </c:pt>
                <c:pt idx="29">
                  <c:v>7683301.1</c:v>
                </c:pt>
                <c:pt idx="30">
                  <c:v>7730030.1</c:v>
                </c:pt>
                <c:pt idx="31">
                  <c:v>7715521.3</c:v>
                </c:pt>
                <c:pt idx="32">
                  <c:v>7638127.1</c:v>
                </c:pt>
                <c:pt idx="33">
                  <c:v>7715551.9</c:v>
                </c:pt>
                <c:pt idx="34">
                  <c:v>7688032</c:v>
                </c:pt>
                <c:pt idx="35">
                  <c:v>7797983</c:v>
                </c:pt>
              </c:numCache>
            </c:numRef>
          </c:xVal>
          <c:yVal>
            <c:numRef>
              <c:f>'93-99 Data'!$H$42:$H$77</c:f>
              <c:numCache>
                <c:ptCount val="36"/>
                <c:pt idx="0">
                  <c:v>13.9954</c:v>
                </c:pt>
                <c:pt idx="1">
                  <c:v>37.9476</c:v>
                </c:pt>
                <c:pt idx="2">
                  <c:v>46.5074</c:v>
                </c:pt>
                <c:pt idx="3">
                  <c:v>15.621</c:v>
                </c:pt>
                <c:pt idx="4">
                  <c:v>41.3004</c:v>
                </c:pt>
                <c:pt idx="5">
                  <c:v>27.1018</c:v>
                </c:pt>
                <c:pt idx="6">
                  <c:v>11.7348</c:v>
                </c:pt>
                <c:pt idx="7">
                  <c:v>15.9766</c:v>
                </c:pt>
                <c:pt idx="8">
                  <c:v>27.000200000000003</c:v>
                </c:pt>
                <c:pt idx="9">
                  <c:v>13.5382</c:v>
                </c:pt>
                <c:pt idx="10">
                  <c:v>54.8386</c:v>
                </c:pt>
                <c:pt idx="11">
                  <c:v>28.8544</c:v>
                </c:pt>
                <c:pt idx="12">
                  <c:v>13.335</c:v>
                </c:pt>
                <c:pt idx="13">
                  <c:v>7.8740000000000006</c:v>
                </c:pt>
                <c:pt idx="14">
                  <c:v>14.9606</c:v>
                </c:pt>
                <c:pt idx="15">
                  <c:v>38.912800000000004</c:v>
                </c:pt>
                <c:pt idx="16">
                  <c:v>36.8554</c:v>
                </c:pt>
                <c:pt idx="17">
                  <c:v>17.4498</c:v>
                </c:pt>
                <c:pt idx="18">
                  <c:v>19.4818</c:v>
                </c:pt>
                <c:pt idx="19">
                  <c:v>36.068</c:v>
                </c:pt>
                <c:pt idx="20">
                  <c:v>21.3868</c:v>
                </c:pt>
                <c:pt idx="21">
                  <c:v>21.83</c:v>
                </c:pt>
                <c:pt idx="22">
                  <c:v>9.98</c:v>
                </c:pt>
                <c:pt idx="23">
                  <c:v>10.465</c:v>
                </c:pt>
                <c:pt idx="24">
                  <c:v>15.48</c:v>
                </c:pt>
                <c:pt idx="25">
                  <c:v>11.14</c:v>
                </c:pt>
                <c:pt idx="26">
                  <c:v>6.2</c:v>
                </c:pt>
                <c:pt idx="27">
                  <c:v>12.4</c:v>
                </c:pt>
                <c:pt idx="28">
                  <c:v>11.25</c:v>
                </c:pt>
                <c:pt idx="29">
                  <c:v>15.49</c:v>
                </c:pt>
                <c:pt idx="30">
                  <c:v>11.15</c:v>
                </c:pt>
                <c:pt idx="31">
                  <c:v>6.92</c:v>
                </c:pt>
                <c:pt idx="32">
                  <c:v>39.54</c:v>
                </c:pt>
                <c:pt idx="33">
                  <c:v>16.81</c:v>
                </c:pt>
                <c:pt idx="34">
                  <c:v>11.87</c:v>
                </c:pt>
                <c:pt idx="35">
                  <c:v>5.415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'93-99 Data'!$A$82:$H$82</c:f>
              <c:strCache>
                <c:ptCount val="1"/>
                <c:pt idx="0">
                  <c:v>1995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'93-99 Data'!$B$84:$B$88</c:f>
              <c:numCache>
                <c:ptCount val="5"/>
                <c:pt idx="0">
                  <c:v>7808247</c:v>
                </c:pt>
                <c:pt idx="1">
                  <c:v>7705283</c:v>
                </c:pt>
                <c:pt idx="2">
                  <c:v>7798001</c:v>
                </c:pt>
                <c:pt idx="3">
                  <c:v>7754655</c:v>
                </c:pt>
                <c:pt idx="4">
                  <c:v>7702412</c:v>
                </c:pt>
              </c:numCache>
            </c:numRef>
          </c:xVal>
          <c:yVal>
            <c:numRef>
              <c:f>'93-99 Data'!$H$84:$H$88</c:f>
              <c:numCache>
                <c:ptCount val="5"/>
                <c:pt idx="0">
                  <c:v>29.464</c:v>
                </c:pt>
                <c:pt idx="1">
                  <c:v>10.8966</c:v>
                </c:pt>
                <c:pt idx="2">
                  <c:v>8.2042</c:v>
                </c:pt>
                <c:pt idx="3">
                  <c:v>6.959600000000001</c:v>
                </c:pt>
                <c:pt idx="4">
                  <c:v>5.08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'93-99 Data'!$A$93:$H$93</c:f>
              <c:strCache>
                <c:ptCount val="1"/>
                <c:pt idx="0">
                  <c:v>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'93-99 Data'!$B$95:$B$115</c:f>
              <c:numCache>
                <c:ptCount val="21"/>
                <c:pt idx="0">
                  <c:v>7609591.6</c:v>
                </c:pt>
                <c:pt idx="1">
                  <c:v>7607592.5</c:v>
                </c:pt>
                <c:pt idx="2">
                  <c:v>7607592.5</c:v>
                </c:pt>
                <c:pt idx="3">
                  <c:v>7610988</c:v>
                </c:pt>
                <c:pt idx="4">
                  <c:v>7611863.9</c:v>
                </c:pt>
                <c:pt idx="5">
                  <c:v>7612150.3</c:v>
                </c:pt>
                <c:pt idx="6">
                  <c:v>7611987</c:v>
                </c:pt>
                <c:pt idx="7">
                  <c:v>7612146.7</c:v>
                </c:pt>
                <c:pt idx="8">
                  <c:v>7612362.4</c:v>
                </c:pt>
                <c:pt idx="9">
                  <c:v>7605993.5</c:v>
                </c:pt>
                <c:pt idx="10">
                  <c:v>7603455.8</c:v>
                </c:pt>
                <c:pt idx="11">
                  <c:v>7603601.1</c:v>
                </c:pt>
                <c:pt idx="12">
                  <c:v>7603505</c:v>
                </c:pt>
                <c:pt idx="13">
                  <c:v>7602895.1</c:v>
                </c:pt>
                <c:pt idx="14">
                  <c:v>7702805.3</c:v>
                </c:pt>
                <c:pt idx="15">
                  <c:v>7703105.9</c:v>
                </c:pt>
                <c:pt idx="16">
                  <c:v>7703387.4</c:v>
                </c:pt>
                <c:pt idx="17">
                  <c:v>7703682.8</c:v>
                </c:pt>
                <c:pt idx="18">
                  <c:v>7704023.9</c:v>
                </c:pt>
                <c:pt idx="19">
                  <c:v>7704388.1</c:v>
                </c:pt>
                <c:pt idx="20">
                  <c:v>7704979.6</c:v>
                </c:pt>
              </c:numCache>
            </c:numRef>
          </c:xVal>
          <c:yVal>
            <c:numRef>
              <c:f>'93-99 Data'!$H$95:$H$115</c:f>
              <c:numCache>
                <c:ptCount val="21"/>
                <c:pt idx="0">
                  <c:v>13.048790322580645</c:v>
                </c:pt>
                <c:pt idx="1">
                  <c:v>10.7153125</c:v>
                </c:pt>
                <c:pt idx="2">
                  <c:v>11.4640625</c:v>
                </c:pt>
                <c:pt idx="3">
                  <c:v>13.934645232815964</c:v>
                </c:pt>
                <c:pt idx="4">
                  <c:v>5.83076923076923</c:v>
                </c:pt>
                <c:pt idx="5">
                  <c:v>16.949939562993954</c:v>
                </c:pt>
                <c:pt idx="6">
                  <c:v>12.603640776699027</c:v>
                </c:pt>
                <c:pt idx="7">
                  <c:v>10.885795454545454</c:v>
                </c:pt>
                <c:pt idx="8">
                  <c:v>9.735</c:v>
                </c:pt>
                <c:pt idx="9">
                  <c:v>11.888323699421964</c:v>
                </c:pt>
                <c:pt idx="10">
                  <c:v>8.53100358422939</c:v>
                </c:pt>
                <c:pt idx="11">
                  <c:v>11.879310344827584</c:v>
                </c:pt>
                <c:pt idx="12">
                  <c:v>18.608098159509204</c:v>
                </c:pt>
                <c:pt idx="13">
                  <c:v>5.416666666666667</c:v>
                </c:pt>
                <c:pt idx="14">
                  <c:v>16.52840501792115</c:v>
                </c:pt>
                <c:pt idx="15">
                  <c:v>11.42830265848671</c:v>
                </c:pt>
                <c:pt idx="16">
                  <c:v>13.32344876612166</c:v>
                </c:pt>
                <c:pt idx="17">
                  <c:v>13.921038685744568</c:v>
                </c:pt>
                <c:pt idx="18">
                  <c:v>14.946549227799228</c:v>
                </c:pt>
                <c:pt idx="19">
                  <c:v>13.255458314140949</c:v>
                </c:pt>
                <c:pt idx="20">
                  <c:v>13.816460741331207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'93-99 Data'!$A$120:$H$120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'93-99 Data'!$B$122:$B$145</c:f>
              <c:numCache>
                <c:ptCount val="24"/>
                <c:pt idx="0">
                  <c:v>7612931.2</c:v>
                </c:pt>
                <c:pt idx="1">
                  <c:v>7613061.7</c:v>
                </c:pt>
                <c:pt idx="2">
                  <c:v>7612721.4</c:v>
                </c:pt>
                <c:pt idx="3">
                  <c:v>7612521.4</c:v>
                </c:pt>
                <c:pt idx="4">
                  <c:v>7612473.8</c:v>
                </c:pt>
                <c:pt idx="5">
                  <c:v>7612123.6</c:v>
                </c:pt>
                <c:pt idx="6">
                  <c:v>7607011.8</c:v>
                </c:pt>
                <c:pt idx="7">
                  <c:v>7607599.4</c:v>
                </c:pt>
                <c:pt idx="8">
                  <c:v>7608003.4</c:v>
                </c:pt>
                <c:pt idx="9">
                  <c:v>7608472.4</c:v>
                </c:pt>
                <c:pt idx="10">
                  <c:v>7608775.8</c:v>
                </c:pt>
                <c:pt idx="11">
                  <c:v>7609785.8</c:v>
                </c:pt>
                <c:pt idx="12">
                  <c:v>7605165.9</c:v>
                </c:pt>
                <c:pt idx="13">
                  <c:v>7604265.4</c:v>
                </c:pt>
                <c:pt idx="14">
                  <c:v>7604452.9</c:v>
                </c:pt>
                <c:pt idx="15">
                  <c:v>7604445</c:v>
                </c:pt>
                <c:pt idx="16">
                  <c:v>7603697.4</c:v>
                </c:pt>
                <c:pt idx="17">
                  <c:v>7602393.2</c:v>
                </c:pt>
                <c:pt idx="18">
                  <c:v>7602563.8</c:v>
                </c:pt>
                <c:pt idx="19">
                  <c:v>7605022.6</c:v>
                </c:pt>
                <c:pt idx="20">
                  <c:v>7602957.5</c:v>
                </c:pt>
                <c:pt idx="21">
                  <c:v>7600823.4</c:v>
                </c:pt>
                <c:pt idx="22">
                  <c:v>7599966.1</c:v>
                </c:pt>
                <c:pt idx="23">
                  <c:v>7600603.2</c:v>
                </c:pt>
              </c:numCache>
            </c:numRef>
          </c:xVal>
          <c:yVal>
            <c:numRef>
              <c:f>'93-99 Data'!$H$122:$H$145</c:f>
              <c:numCache>
                <c:ptCount val="24"/>
                <c:pt idx="0">
                  <c:v>16.126388888888886</c:v>
                </c:pt>
                <c:pt idx="1">
                  <c:v>17.077341999103545</c:v>
                </c:pt>
                <c:pt idx="2">
                  <c:v>10.815602836879433</c:v>
                </c:pt>
                <c:pt idx="3">
                  <c:v>10.3015925058548</c:v>
                </c:pt>
                <c:pt idx="4">
                  <c:v>12.433359013867488</c:v>
                </c:pt>
                <c:pt idx="5">
                  <c:v>16.483606557377048</c:v>
                </c:pt>
                <c:pt idx="6">
                  <c:v>5.2223999999999995</c:v>
                </c:pt>
                <c:pt idx="7">
                  <c:v>11.446444644464448</c:v>
                </c:pt>
                <c:pt idx="8">
                  <c:v>17.4</c:v>
                </c:pt>
                <c:pt idx="9">
                  <c:v>15.628645833333334</c:v>
                </c:pt>
                <c:pt idx="10">
                  <c:v>18.688716623600346</c:v>
                </c:pt>
                <c:pt idx="11">
                  <c:v>14.677047066408768</c:v>
                </c:pt>
                <c:pt idx="12">
                  <c:v>14.091212121212122</c:v>
                </c:pt>
                <c:pt idx="13">
                  <c:v>13.560386473429954</c:v>
                </c:pt>
                <c:pt idx="14">
                  <c:v>12.874266247379458</c:v>
                </c:pt>
                <c:pt idx="15">
                  <c:v>8.0845</c:v>
                </c:pt>
                <c:pt idx="16">
                  <c:v>14.335003579098071</c:v>
                </c:pt>
                <c:pt idx="17">
                  <c:v>11.55268817204301</c:v>
                </c:pt>
                <c:pt idx="18">
                  <c:v>24.51670117322291</c:v>
                </c:pt>
                <c:pt idx="19">
                  <c:v>24.89483695652174</c:v>
                </c:pt>
                <c:pt idx="20">
                  <c:v>6.840551724137932</c:v>
                </c:pt>
                <c:pt idx="21">
                  <c:v>18.212566844919788</c:v>
                </c:pt>
                <c:pt idx="22">
                  <c:v>16.323497267759564</c:v>
                </c:pt>
                <c:pt idx="23">
                  <c:v>24.26971677559913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'93-99 Data'!$A$150:$H$150</c:f>
              <c:strCache>
                <c:ptCount val="1"/>
                <c:pt idx="0">
                  <c:v>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'93-99 Data'!$B$152:$B$187</c:f>
              <c:numCache>
                <c:ptCount val="36"/>
                <c:pt idx="0">
                  <c:v>7601616.5</c:v>
                </c:pt>
                <c:pt idx="1">
                  <c:v>7602895.1</c:v>
                </c:pt>
                <c:pt idx="2">
                  <c:v>7604005.4</c:v>
                </c:pt>
                <c:pt idx="3">
                  <c:v>7604850.7</c:v>
                </c:pt>
                <c:pt idx="4">
                  <c:v>7604961</c:v>
                </c:pt>
                <c:pt idx="5">
                  <c:v>7607296.1</c:v>
                </c:pt>
                <c:pt idx="6">
                  <c:v>7607592.5</c:v>
                </c:pt>
                <c:pt idx="7">
                  <c:v>7607946.4</c:v>
                </c:pt>
                <c:pt idx="8">
                  <c:v>7607912.6</c:v>
                </c:pt>
                <c:pt idx="9">
                  <c:v>7608044.7</c:v>
                </c:pt>
                <c:pt idx="10">
                  <c:v>7610061.4</c:v>
                </c:pt>
                <c:pt idx="11">
                  <c:v>7611863.9</c:v>
                </c:pt>
                <c:pt idx="12">
                  <c:v>7612009.9</c:v>
                </c:pt>
                <c:pt idx="13">
                  <c:v>7612463.4</c:v>
                </c:pt>
                <c:pt idx="14">
                  <c:v>7612948.3</c:v>
                </c:pt>
                <c:pt idx="15">
                  <c:v>7612954.1</c:v>
                </c:pt>
                <c:pt idx="16">
                  <c:v>7616147.6</c:v>
                </c:pt>
                <c:pt idx="17">
                  <c:v>7674226.7</c:v>
                </c:pt>
                <c:pt idx="18">
                  <c:v>7683368.5</c:v>
                </c:pt>
                <c:pt idx="19">
                  <c:v>7685662</c:v>
                </c:pt>
                <c:pt idx="20">
                  <c:v>7695140.2</c:v>
                </c:pt>
                <c:pt idx="21">
                  <c:v>7702595.6</c:v>
                </c:pt>
                <c:pt idx="22">
                  <c:v>7705458.4</c:v>
                </c:pt>
                <c:pt idx="23">
                  <c:v>7705412.7</c:v>
                </c:pt>
                <c:pt idx="24">
                  <c:v>7706912.3</c:v>
                </c:pt>
                <c:pt idx="25">
                  <c:v>7708409.3</c:v>
                </c:pt>
                <c:pt idx="26">
                  <c:v>7709385.2</c:v>
                </c:pt>
                <c:pt idx="27">
                  <c:v>7712101.3</c:v>
                </c:pt>
                <c:pt idx="28">
                  <c:v>7715290.9</c:v>
                </c:pt>
                <c:pt idx="29">
                  <c:v>7728893.6</c:v>
                </c:pt>
                <c:pt idx="30">
                  <c:v>7733020.6</c:v>
                </c:pt>
                <c:pt idx="31">
                  <c:v>7734310</c:v>
                </c:pt>
                <c:pt idx="32">
                  <c:v>7754828.5</c:v>
                </c:pt>
                <c:pt idx="33">
                  <c:v>7797535.6</c:v>
                </c:pt>
                <c:pt idx="34">
                  <c:v>7809060.3</c:v>
                </c:pt>
                <c:pt idx="35">
                  <c:v>7623833</c:v>
                </c:pt>
              </c:numCache>
            </c:numRef>
          </c:xVal>
          <c:yVal>
            <c:numRef>
              <c:f>'93-99 Data'!$H$152:$H$187</c:f>
              <c:numCache>
                <c:ptCount val="36"/>
                <c:pt idx="0">
                  <c:v>6.332377358490567</c:v>
                </c:pt>
                <c:pt idx="1">
                  <c:v>4.676617647058824</c:v>
                </c:pt>
                <c:pt idx="2">
                  <c:v>7.735894736842107</c:v>
                </c:pt>
                <c:pt idx="3">
                  <c:v>9.48787012987013</c:v>
                </c:pt>
                <c:pt idx="4">
                  <c:v>7.263</c:v>
                </c:pt>
                <c:pt idx="5">
                  <c:v>9.6</c:v>
                </c:pt>
                <c:pt idx="6">
                  <c:v>7.632918032786887</c:v>
                </c:pt>
                <c:pt idx="7">
                  <c:v>8.014545454545454</c:v>
                </c:pt>
                <c:pt idx="8">
                  <c:v>8.85645438898451</c:v>
                </c:pt>
                <c:pt idx="9">
                  <c:v>8.78931884057971</c:v>
                </c:pt>
                <c:pt idx="10">
                  <c:v>8.56366857142857</c:v>
                </c:pt>
                <c:pt idx="11">
                  <c:v>8.004507042253522</c:v>
                </c:pt>
                <c:pt idx="12">
                  <c:v>14.490857142857141</c:v>
                </c:pt>
                <c:pt idx="13">
                  <c:v>12.973706666666668</c:v>
                </c:pt>
                <c:pt idx="14">
                  <c:v>11.153821782178216</c:v>
                </c:pt>
                <c:pt idx="15">
                  <c:v>9.51118881118881</c:v>
                </c:pt>
                <c:pt idx="16">
                  <c:v>10.231086956521738</c:v>
                </c:pt>
                <c:pt idx="17">
                  <c:v>7.408231884057971</c:v>
                </c:pt>
                <c:pt idx="18">
                  <c:v>4.762536585365854</c:v>
                </c:pt>
                <c:pt idx="19">
                  <c:v>9.168660194174757</c:v>
                </c:pt>
                <c:pt idx="20">
                  <c:v>9.168776699029126</c:v>
                </c:pt>
                <c:pt idx="21">
                  <c:v>4.433673469387754</c:v>
                </c:pt>
                <c:pt idx="22">
                  <c:v>9.651743589743589</c:v>
                </c:pt>
                <c:pt idx="23">
                  <c:v>8.24175</c:v>
                </c:pt>
                <c:pt idx="24">
                  <c:v>9.081616161616163</c:v>
                </c:pt>
                <c:pt idx="25">
                  <c:v>8.46109090909091</c:v>
                </c:pt>
                <c:pt idx="26">
                  <c:v>11.703999999999997</c:v>
                </c:pt>
                <c:pt idx="27">
                  <c:v>5.142857142857143</c:v>
                </c:pt>
                <c:pt idx="28">
                  <c:v>6.758105263157892</c:v>
                </c:pt>
                <c:pt idx="29">
                  <c:v>6.084266666666667</c:v>
                </c:pt>
                <c:pt idx="30">
                  <c:v>5.353739130434782</c:v>
                </c:pt>
                <c:pt idx="31">
                  <c:v>6.80162932790224</c:v>
                </c:pt>
                <c:pt idx="32">
                  <c:v>6.60418914893617</c:v>
                </c:pt>
                <c:pt idx="33">
                  <c:v>7.681575757575758</c:v>
                </c:pt>
                <c:pt idx="34">
                  <c:v>6.296647662485747</c:v>
                </c:pt>
                <c:pt idx="35">
                  <c:v>10.719512195121949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'93-99 Data'!$A$192:$H$192</c:f>
              <c:strCache>
                <c:ptCount val="1"/>
                <c:pt idx="0">
                  <c:v>1999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'93-99 Data'!$B$194:$B$232</c:f>
              <c:numCache>
                <c:ptCount val="39"/>
                <c:pt idx="0">
                  <c:v>7603006.1</c:v>
                </c:pt>
                <c:pt idx="1">
                  <c:v>7603334.4</c:v>
                </c:pt>
                <c:pt idx="2">
                  <c:v>7604005.4</c:v>
                </c:pt>
                <c:pt idx="3">
                  <c:v>7603995.8</c:v>
                </c:pt>
                <c:pt idx="4">
                  <c:v>7605011.9</c:v>
                </c:pt>
                <c:pt idx="5">
                  <c:v>7605428.9</c:v>
                </c:pt>
                <c:pt idx="6">
                  <c:v>7606833.1</c:v>
                </c:pt>
                <c:pt idx="7">
                  <c:v>7607546.6</c:v>
                </c:pt>
                <c:pt idx="8">
                  <c:v>7607880.3</c:v>
                </c:pt>
                <c:pt idx="9">
                  <c:v>7610233</c:v>
                </c:pt>
                <c:pt idx="10">
                  <c:v>7611181.7</c:v>
                </c:pt>
                <c:pt idx="11">
                  <c:v>7614472.1</c:v>
                </c:pt>
                <c:pt idx="12">
                  <c:v>7616147.6</c:v>
                </c:pt>
                <c:pt idx="13">
                  <c:v>7616469.1</c:v>
                </c:pt>
                <c:pt idx="14">
                  <c:v>7620068.2</c:v>
                </c:pt>
                <c:pt idx="15">
                  <c:v>7623732.3</c:v>
                </c:pt>
                <c:pt idx="16">
                  <c:v>7624764.4</c:v>
                </c:pt>
                <c:pt idx="17">
                  <c:v>7624764.4</c:v>
                </c:pt>
                <c:pt idx="18">
                  <c:v>7702595.6</c:v>
                </c:pt>
                <c:pt idx="19">
                  <c:v>7704753.4</c:v>
                </c:pt>
                <c:pt idx="20">
                  <c:v>7705110.6</c:v>
                </c:pt>
                <c:pt idx="21">
                  <c:v>7704559.6</c:v>
                </c:pt>
                <c:pt idx="22">
                  <c:v>7706028.6</c:v>
                </c:pt>
                <c:pt idx="23">
                  <c:v>7705752.2</c:v>
                </c:pt>
                <c:pt idx="24">
                  <c:v>7706349.8</c:v>
                </c:pt>
                <c:pt idx="25">
                  <c:v>7705241.9</c:v>
                </c:pt>
                <c:pt idx="26">
                  <c:v>7705548.8</c:v>
                </c:pt>
                <c:pt idx="27">
                  <c:v>7711000.5</c:v>
                </c:pt>
                <c:pt idx="28">
                  <c:v>7710507.8</c:v>
                </c:pt>
                <c:pt idx="29">
                  <c:v>7752238.2</c:v>
                </c:pt>
                <c:pt idx="30">
                  <c:v>7752094</c:v>
                </c:pt>
                <c:pt idx="31">
                  <c:v>7751974.5</c:v>
                </c:pt>
                <c:pt idx="32">
                  <c:v>7752296.4</c:v>
                </c:pt>
                <c:pt idx="33">
                  <c:v>7754828.5</c:v>
                </c:pt>
                <c:pt idx="34">
                  <c:v>7795731.7</c:v>
                </c:pt>
                <c:pt idx="35">
                  <c:v>7796159.5</c:v>
                </c:pt>
                <c:pt idx="36">
                  <c:v>7798155.1</c:v>
                </c:pt>
                <c:pt idx="37">
                  <c:v>7607880.3</c:v>
                </c:pt>
                <c:pt idx="38">
                  <c:v>7752546.6</c:v>
                </c:pt>
              </c:numCache>
            </c:numRef>
          </c:xVal>
          <c:yVal>
            <c:numRef>
              <c:f>'93-99 Data'!$H$194:$H$232</c:f>
              <c:numCache>
                <c:ptCount val="39"/>
                <c:pt idx="0">
                  <c:v>4.92</c:v>
                </c:pt>
                <c:pt idx="1">
                  <c:v>3.7474285714285718</c:v>
                </c:pt>
                <c:pt idx="2">
                  <c:v>3.2782716049382716</c:v>
                </c:pt>
                <c:pt idx="3">
                  <c:v>2.4922926829268297</c:v>
                </c:pt>
                <c:pt idx="4">
                  <c:v>5.028305084745763</c:v>
                </c:pt>
                <c:pt idx="5">
                  <c:v>4.4349549549549545</c:v>
                </c:pt>
                <c:pt idx="6">
                  <c:v>4.077848101265823</c:v>
                </c:pt>
                <c:pt idx="7">
                  <c:v>5.024712871287128</c:v>
                </c:pt>
                <c:pt idx="8">
                  <c:v>4.089523809523811</c:v>
                </c:pt>
                <c:pt idx="9">
                  <c:v>6.490677966101695</c:v>
                </c:pt>
                <c:pt idx="10">
                  <c:v>6.735886524822695</c:v>
                </c:pt>
                <c:pt idx="11">
                  <c:v>10.136447552447551</c:v>
                </c:pt>
                <c:pt idx="12">
                  <c:v>8.627843137254901</c:v>
                </c:pt>
                <c:pt idx="13">
                  <c:v>7.0763888888888875</c:v>
                </c:pt>
                <c:pt idx="14">
                  <c:v>10.453132075471695</c:v>
                </c:pt>
                <c:pt idx="15">
                  <c:v>8.860352941176473</c:v>
                </c:pt>
                <c:pt idx="16">
                  <c:v>12.784641509433962</c:v>
                </c:pt>
                <c:pt idx="17">
                  <c:v>9.7</c:v>
                </c:pt>
                <c:pt idx="18">
                  <c:v>3.332266666666667</c:v>
                </c:pt>
                <c:pt idx="19">
                  <c:v>12.079736842105266</c:v>
                </c:pt>
                <c:pt idx="20">
                  <c:v>8.884511111111111</c:v>
                </c:pt>
                <c:pt idx="21">
                  <c:v>11.990010152284269</c:v>
                </c:pt>
                <c:pt idx="22">
                  <c:v>6.714268656716418</c:v>
                </c:pt>
                <c:pt idx="23">
                  <c:v>10.648356687898087</c:v>
                </c:pt>
                <c:pt idx="24">
                  <c:v>12.340523560209425</c:v>
                </c:pt>
                <c:pt idx="25">
                  <c:v>5.846725663716813</c:v>
                </c:pt>
                <c:pt idx="26">
                  <c:v>6.992406779661017</c:v>
                </c:pt>
                <c:pt idx="27">
                  <c:v>6.434025974025974</c:v>
                </c:pt>
                <c:pt idx="28">
                  <c:v>7.821000000000001</c:v>
                </c:pt>
                <c:pt idx="29">
                  <c:v>21.80205633802817</c:v>
                </c:pt>
                <c:pt idx="30">
                  <c:v>5.82477108433735</c:v>
                </c:pt>
                <c:pt idx="31">
                  <c:v>7.9016</c:v>
                </c:pt>
                <c:pt idx="32">
                  <c:v>7.444719424460431</c:v>
                </c:pt>
                <c:pt idx="33">
                  <c:v>5.507692307692308</c:v>
                </c:pt>
                <c:pt idx="34">
                  <c:v>6.608219178082193</c:v>
                </c:pt>
                <c:pt idx="35">
                  <c:v>4.445762711864407</c:v>
                </c:pt>
                <c:pt idx="36">
                  <c:v>10.217286713286713</c:v>
                </c:pt>
                <c:pt idx="37">
                  <c:v>13.556420233463035</c:v>
                </c:pt>
                <c:pt idx="38">
                  <c:v>3.0790843373493977</c:v>
                </c:pt>
              </c:numCache>
            </c:numRef>
          </c:yVal>
          <c:smooth val="0"/>
        </c:ser>
        <c:axId val="394297"/>
        <c:axId val="3548674"/>
      </c:scatterChart>
      <c:valAx>
        <c:axId val="39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Northing (UTM)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48674"/>
        <c:crosses val="autoZero"/>
        <c:crossBetween val="midCat"/>
        <c:dispUnits/>
      </c:valAx>
      <c:valAx>
        <c:axId val="3548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Combined Water EQ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4297"/>
        <c:crosses val="autoZero"/>
        <c:crossBetween val="midCat"/>
        <c:dispUnits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91775"/>
          <c:y val="0.33"/>
          <c:w val="0.05775"/>
          <c:h val="0.246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40"/>
  <sheetViews>
    <sheetView workbookViewId="0" topLeftCell="A157">
      <selection activeCell="A2" sqref="A2"/>
    </sheetView>
  </sheetViews>
  <sheetFormatPr defaultColWidth="9.140625" defaultRowHeight="12.75"/>
  <cols>
    <col min="1" max="1" width="8.57421875" style="3" customWidth="1"/>
    <col min="2" max="2" width="8.00390625" style="3" bestFit="1" customWidth="1"/>
    <col min="3" max="3" width="7.28125" style="6" bestFit="1" customWidth="1"/>
    <col min="4" max="4" width="9.00390625" style="2" bestFit="1" customWidth="1"/>
    <col min="5" max="5" width="8.7109375" style="2" customWidth="1"/>
    <col min="6" max="6" width="7.28125" style="2" bestFit="1" customWidth="1"/>
    <col min="7" max="7" width="5.8515625" style="2" bestFit="1" customWidth="1"/>
    <col min="8" max="8" width="9.28125" style="3" bestFit="1" customWidth="1"/>
  </cols>
  <sheetData>
    <row r="2" ht="13.5" thickBot="1"/>
    <row r="3" spans="1:8" ht="18.75" thickBot="1">
      <c r="A3" s="67">
        <v>1993</v>
      </c>
      <c r="B3" s="68"/>
      <c r="C3" s="68"/>
      <c r="D3" s="68"/>
      <c r="E3" s="68"/>
      <c r="F3" s="68"/>
      <c r="G3" s="68"/>
      <c r="H3" s="69"/>
    </row>
    <row r="4" spans="1:8" ht="38.25">
      <c r="A4" s="21" t="s">
        <v>0</v>
      </c>
      <c r="B4" s="35" t="s">
        <v>8</v>
      </c>
      <c r="C4" s="63" t="s">
        <v>7</v>
      </c>
      <c r="D4" s="36" t="s">
        <v>1</v>
      </c>
      <c r="E4" s="36" t="s">
        <v>2</v>
      </c>
      <c r="F4" s="37" t="s">
        <v>6</v>
      </c>
      <c r="G4" s="36" t="s">
        <v>3</v>
      </c>
      <c r="H4" s="38" t="s">
        <v>4</v>
      </c>
    </row>
    <row r="5" spans="1:8" ht="12.75">
      <c r="A5" s="33">
        <v>1</v>
      </c>
      <c r="B5" s="6">
        <v>7647040</v>
      </c>
      <c r="C5" s="64">
        <v>407829.8</v>
      </c>
      <c r="D5" s="12"/>
      <c r="E5" s="12"/>
      <c r="F5" s="12"/>
      <c r="G5" s="12"/>
      <c r="H5" s="50">
        <v>11.91</v>
      </c>
    </row>
    <row r="6" spans="1:8" ht="12.75">
      <c r="A6" s="33">
        <v>2</v>
      </c>
      <c r="B6" s="6">
        <v>7730084.3</v>
      </c>
      <c r="C6" s="11">
        <v>410890</v>
      </c>
      <c r="D6" s="12"/>
      <c r="E6" s="12"/>
      <c r="F6" s="12"/>
      <c r="G6" s="12"/>
      <c r="H6" s="51">
        <v>21.58</v>
      </c>
    </row>
    <row r="7" spans="1:10" ht="12.75">
      <c r="A7" s="33">
        <v>3</v>
      </c>
      <c r="B7" s="6">
        <v>7622430.1</v>
      </c>
      <c r="C7" s="11">
        <v>404708.6</v>
      </c>
      <c r="D7" s="12"/>
      <c r="E7" s="12"/>
      <c r="F7" s="12"/>
      <c r="G7" s="12"/>
      <c r="H7" s="51">
        <v>7.73</v>
      </c>
      <c r="I7" s="3"/>
      <c r="J7" s="3"/>
    </row>
    <row r="8" spans="1:10" ht="12.75">
      <c r="A8" s="33">
        <v>4</v>
      </c>
      <c r="B8" s="6">
        <v>7721392.6</v>
      </c>
      <c r="C8" s="11">
        <v>408160.8</v>
      </c>
      <c r="D8" s="12"/>
      <c r="E8" s="12"/>
      <c r="F8" s="12"/>
      <c r="G8" s="12"/>
      <c r="H8" s="51">
        <v>13.67</v>
      </c>
      <c r="J8" s="1"/>
    </row>
    <row r="9" spans="1:10" ht="12.75">
      <c r="A9" s="33">
        <v>5</v>
      </c>
      <c r="B9" s="6">
        <v>7633482.2</v>
      </c>
      <c r="C9" s="11">
        <v>403656.9</v>
      </c>
      <c r="D9" s="12"/>
      <c r="E9" s="12"/>
      <c r="F9" s="12"/>
      <c r="G9" s="12"/>
      <c r="H9" s="51">
        <v>7.49</v>
      </c>
      <c r="J9" s="1"/>
    </row>
    <row r="10" spans="1:10" ht="12.75">
      <c r="A10" s="33">
        <v>6</v>
      </c>
      <c r="B10" s="6">
        <v>7622227.5</v>
      </c>
      <c r="C10" s="11">
        <v>402818.9</v>
      </c>
      <c r="D10" s="12"/>
      <c r="E10" s="12"/>
      <c r="F10" s="12"/>
      <c r="G10" s="12"/>
      <c r="H10" s="51">
        <v>7.72</v>
      </c>
      <c r="J10" s="1"/>
    </row>
    <row r="11" spans="1:10" ht="12.75">
      <c r="A11" s="33">
        <v>7</v>
      </c>
      <c r="B11" s="6">
        <v>7691918.6</v>
      </c>
      <c r="C11" s="11">
        <v>405161.8</v>
      </c>
      <c r="D11" s="12"/>
      <c r="E11" s="12"/>
      <c r="F11" s="12"/>
      <c r="G11" s="12"/>
      <c r="H11" s="51">
        <v>13.31</v>
      </c>
      <c r="J11" s="1"/>
    </row>
    <row r="12" spans="1:10" ht="12.75">
      <c r="A12" s="33">
        <v>8</v>
      </c>
      <c r="B12" s="6">
        <v>7618386.9</v>
      </c>
      <c r="C12" s="11">
        <v>402082.5</v>
      </c>
      <c r="D12" s="12"/>
      <c r="E12" s="12"/>
      <c r="F12" s="12"/>
      <c r="G12" s="12"/>
      <c r="H12" s="51">
        <v>18.05</v>
      </c>
      <c r="J12" s="1"/>
    </row>
    <row r="13" spans="1:10" ht="12.75">
      <c r="A13" s="33">
        <v>9</v>
      </c>
      <c r="B13" s="6">
        <v>7633512.3</v>
      </c>
      <c r="C13" s="11">
        <v>401454.8</v>
      </c>
      <c r="D13" s="12"/>
      <c r="E13" s="12"/>
      <c r="F13" s="12"/>
      <c r="G13" s="12"/>
      <c r="H13" s="51">
        <v>7.52</v>
      </c>
      <c r="J13" s="1"/>
    </row>
    <row r="14" spans="1:10" ht="12.75">
      <c r="A14" s="33">
        <v>10</v>
      </c>
      <c r="B14" s="6">
        <v>7651413.1</v>
      </c>
      <c r="C14" s="11">
        <v>401701.1</v>
      </c>
      <c r="D14" s="12"/>
      <c r="E14" s="12"/>
      <c r="F14" s="12"/>
      <c r="G14" s="12"/>
      <c r="H14" s="51">
        <v>14.78</v>
      </c>
      <c r="J14" s="1"/>
    </row>
    <row r="15" spans="1:10" ht="12.75">
      <c r="A15" s="33">
        <v>11</v>
      </c>
      <c r="B15" s="6">
        <v>7633749.8</v>
      </c>
      <c r="C15" s="11">
        <v>399721.6</v>
      </c>
      <c r="D15" s="12"/>
      <c r="E15" s="12"/>
      <c r="F15" s="12"/>
      <c r="G15" s="12"/>
      <c r="H15" s="51">
        <v>7.87</v>
      </c>
      <c r="J15" s="1"/>
    </row>
    <row r="16" spans="1:10" ht="12.75">
      <c r="A16" s="33">
        <v>12</v>
      </c>
      <c r="B16" s="6">
        <v>7725998.5</v>
      </c>
      <c r="C16" s="11">
        <v>401781.2</v>
      </c>
      <c r="D16" s="12"/>
      <c r="E16" s="12"/>
      <c r="F16" s="12"/>
      <c r="G16" s="12"/>
      <c r="H16" s="51">
        <v>28.4</v>
      </c>
      <c r="J16" s="1"/>
    </row>
    <row r="17" spans="1:10" ht="12.75">
      <c r="A17" s="33">
        <v>13</v>
      </c>
      <c r="B17" s="6">
        <v>7663933.9</v>
      </c>
      <c r="C17" s="11">
        <v>398959.3</v>
      </c>
      <c r="D17" s="12"/>
      <c r="E17" s="12"/>
      <c r="F17" s="12"/>
      <c r="G17" s="12"/>
      <c r="H17" s="51">
        <v>14.12</v>
      </c>
      <c r="J17" s="1"/>
    </row>
    <row r="18" spans="1:10" ht="12.75">
      <c r="A18" s="33">
        <v>14</v>
      </c>
      <c r="B18" s="6">
        <v>7657022.8</v>
      </c>
      <c r="C18" s="11">
        <v>395489.8</v>
      </c>
      <c r="D18" s="12"/>
      <c r="E18" s="12"/>
      <c r="F18" s="12"/>
      <c r="G18" s="12"/>
      <c r="H18" s="51">
        <v>10.26</v>
      </c>
      <c r="J18" s="1"/>
    </row>
    <row r="19" spans="1:10" ht="12.75">
      <c r="A19" s="33">
        <v>15</v>
      </c>
      <c r="B19" s="6">
        <v>7694417.4</v>
      </c>
      <c r="C19" s="11">
        <v>396870.8</v>
      </c>
      <c r="D19" s="12"/>
      <c r="E19" s="12"/>
      <c r="F19" s="12"/>
      <c r="G19" s="12"/>
      <c r="H19" s="51">
        <v>8.51</v>
      </c>
      <c r="J19" s="1"/>
    </row>
    <row r="20" spans="1:10" ht="12.75">
      <c r="A20" s="33">
        <v>16</v>
      </c>
      <c r="B20" s="6">
        <v>7667716.8</v>
      </c>
      <c r="C20" s="11">
        <v>393155.5</v>
      </c>
      <c r="D20" s="12"/>
      <c r="E20" s="12"/>
      <c r="F20" s="12"/>
      <c r="G20" s="12"/>
      <c r="H20" s="51">
        <v>7.1</v>
      </c>
      <c r="J20" s="1"/>
    </row>
    <row r="21" spans="1:10" ht="12.75">
      <c r="A21" s="33">
        <v>17</v>
      </c>
      <c r="B21" s="6">
        <v>7728529.1</v>
      </c>
      <c r="C21" s="11">
        <v>395665.5</v>
      </c>
      <c r="D21" s="12"/>
      <c r="E21" s="12"/>
      <c r="F21" s="12"/>
      <c r="G21" s="12"/>
      <c r="H21" s="51">
        <v>8.35</v>
      </c>
      <c r="J21" s="1"/>
    </row>
    <row r="22" spans="1:10" ht="12.75">
      <c r="A22" s="33">
        <v>18</v>
      </c>
      <c r="B22" s="6">
        <v>7729296.5</v>
      </c>
      <c r="C22" s="11">
        <v>395046</v>
      </c>
      <c r="D22" s="12"/>
      <c r="E22" s="12"/>
      <c r="F22" s="12"/>
      <c r="G22" s="12"/>
      <c r="H22" s="51">
        <v>10.92</v>
      </c>
      <c r="J22" s="1"/>
    </row>
    <row r="23" spans="1:10" ht="12.75">
      <c r="A23" s="33">
        <v>19</v>
      </c>
      <c r="B23" s="6">
        <v>7697760</v>
      </c>
      <c r="C23" s="11">
        <v>389524.2</v>
      </c>
      <c r="D23" s="12"/>
      <c r="E23" s="12"/>
      <c r="F23" s="12"/>
      <c r="G23" s="12"/>
      <c r="H23" s="51">
        <v>15.82</v>
      </c>
      <c r="J23" s="1"/>
    </row>
    <row r="24" spans="1:10" ht="12.75">
      <c r="A24" s="33">
        <v>20</v>
      </c>
      <c r="B24" s="6">
        <v>7668982.9</v>
      </c>
      <c r="C24" s="11">
        <v>388008.3</v>
      </c>
      <c r="D24" s="12"/>
      <c r="E24" s="12"/>
      <c r="F24" s="12"/>
      <c r="G24" s="12"/>
      <c r="H24" s="51">
        <v>7.51</v>
      </c>
      <c r="J24" s="1"/>
    </row>
    <row r="25" spans="1:10" ht="12.75">
      <c r="A25" s="33">
        <v>21</v>
      </c>
      <c r="B25" s="6">
        <v>7696531.8</v>
      </c>
      <c r="C25" s="11">
        <v>384708.8</v>
      </c>
      <c r="D25" s="12"/>
      <c r="E25" s="12"/>
      <c r="F25" s="12"/>
      <c r="G25" s="12"/>
      <c r="H25" s="51">
        <v>18.39</v>
      </c>
      <c r="J25" s="1"/>
    </row>
    <row r="26" spans="1:10" ht="12.75">
      <c r="A26" s="33">
        <v>22</v>
      </c>
      <c r="B26" s="6">
        <v>7675801.1</v>
      </c>
      <c r="C26" s="11">
        <v>381987.9</v>
      </c>
      <c r="D26" s="40"/>
      <c r="E26" s="40"/>
      <c r="F26" s="40"/>
      <c r="G26" s="40"/>
      <c r="H26" s="51">
        <v>19</v>
      </c>
      <c r="J26" s="1"/>
    </row>
    <row r="27" spans="1:10" ht="12.75">
      <c r="A27" s="33">
        <v>23</v>
      </c>
      <c r="B27" s="6">
        <v>7680700.3</v>
      </c>
      <c r="C27" s="11">
        <v>376500.2</v>
      </c>
      <c r="D27" s="40"/>
      <c r="E27" s="40"/>
      <c r="F27" s="40"/>
      <c r="G27" s="40"/>
      <c r="H27" s="51">
        <v>15.76</v>
      </c>
      <c r="J27" s="1"/>
    </row>
    <row r="28" spans="1:10" ht="12.75">
      <c r="A28" s="33">
        <v>24</v>
      </c>
      <c r="B28" s="6">
        <v>7687193.4</v>
      </c>
      <c r="C28" s="11">
        <v>375270.8</v>
      </c>
      <c r="D28" s="40"/>
      <c r="E28" s="40"/>
      <c r="F28" s="40"/>
      <c r="G28" s="40"/>
      <c r="H28" s="51">
        <v>7.05</v>
      </c>
      <c r="J28" s="1"/>
    </row>
    <row r="29" spans="1:10" ht="12.75">
      <c r="A29" s="33">
        <v>25</v>
      </c>
      <c r="B29" s="6">
        <v>7680982.6</v>
      </c>
      <c r="C29" s="11">
        <v>373711.8</v>
      </c>
      <c r="D29" s="40"/>
      <c r="E29" s="40"/>
      <c r="F29" s="40"/>
      <c r="G29" s="40"/>
      <c r="H29" s="51">
        <v>15.65</v>
      </c>
      <c r="J29" s="1"/>
    </row>
    <row r="30" spans="1:10" ht="12.75">
      <c r="A30" s="33">
        <v>26</v>
      </c>
      <c r="B30" s="6">
        <v>7685141.6</v>
      </c>
      <c r="C30" s="11">
        <v>373898.9</v>
      </c>
      <c r="D30" s="40"/>
      <c r="E30" s="40"/>
      <c r="F30" s="40"/>
      <c r="G30" s="40"/>
      <c r="H30" s="51">
        <v>15.34</v>
      </c>
      <c r="J30" s="1"/>
    </row>
    <row r="31" spans="1:10" ht="12.75">
      <c r="A31" s="33">
        <v>27</v>
      </c>
      <c r="B31" s="6">
        <v>7690625.4</v>
      </c>
      <c r="C31" s="11">
        <v>373565.4</v>
      </c>
      <c r="D31" s="40"/>
      <c r="E31" s="40"/>
      <c r="F31" s="40"/>
      <c r="G31" s="40"/>
      <c r="H31" s="51">
        <v>8.41</v>
      </c>
      <c r="J31" s="1"/>
    </row>
    <row r="32" spans="1:10" ht="12.75">
      <c r="A32" s="33">
        <v>28</v>
      </c>
      <c r="B32" s="6">
        <v>7695063.4</v>
      </c>
      <c r="C32" s="11">
        <v>370330.8</v>
      </c>
      <c r="D32" s="40"/>
      <c r="E32" s="40"/>
      <c r="F32" s="40"/>
      <c r="G32" s="40"/>
      <c r="H32" s="51">
        <v>7.87</v>
      </c>
      <c r="J32" s="1"/>
    </row>
    <row r="33" spans="1:10" ht="12.75">
      <c r="A33" s="33">
        <v>29</v>
      </c>
      <c r="B33" s="6">
        <v>7798212</v>
      </c>
      <c r="C33" s="11">
        <v>428458</v>
      </c>
      <c r="D33" s="40"/>
      <c r="E33" s="40"/>
      <c r="F33" s="40"/>
      <c r="G33" s="40"/>
      <c r="H33" s="51">
        <v>6.9</v>
      </c>
      <c r="J33" s="1"/>
    </row>
    <row r="34" spans="1:10" ht="12.75">
      <c r="A34" s="33">
        <v>30</v>
      </c>
      <c r="B34" s="6">
        <v>7613331.8</v>
      </c>
      <c r="C34" s="11">
        <v>406267.8</v>
      </c>
      <c r="D34" s="40"/>
      <c r="E34" s="40"/>
      <c r="F34" s="40"/>
      <c r="G34" s="40"/>
      <c r="H34" s="51">
        <v>12.5</v>
      </c>
      <c r="J34" s="1"/>
    </row>
    <row r="35" spans="1:10" ht="12.75">
      <c r="A35" s="33">
        <v>31</v>
      </c>
      <c r="B35" s="6">
        <v>7754810</v>
      </c>
      <c r="C35" s="11">
        <v>432172.1</v>
      </c>
      <c r="D35" s="40"/>
      <c r="E35" s="40"/>
      <c r="F35" s="40"/>
      <c r="G35" s="40"/>
      <c r="H35" s="51">
        <v>5.3</v>
      </c>
      <c r="J35" s="1"/>
    </row>
    <row r="36" spans="1:10" ht="13.5" thickBot="1">
      <c r="A36" s="34">
        <v>32</v>
      </c>
      <c r="B36" s="59">
        <v>7702565.6</v>
      </c>
      <c r="C36" s="15">
        <v>433328.8</v>
      </c>
      <c r="D36" s="41"/>
      <c r="E36" s="41"/>
      <c r="F36" s="41"/>
      <c r="G36" s="41"/>
      <c r="H36" s="53">
        <v>4.53</v>
      </c>
      <c r="J36" s="1"/>
    </row>
    <row r="37" spans="4:10" ht="13.5" thickBot="1">
      <c r="D37" s="45"/>
      <c r="E37" s="32" t="s">
        <v>5</v>
      </c>
      <c r="F37" s="46" t="e">
        <f>AVERAGE(F5:F25)</f>
        <v>#DIV/0!</v>
      </c>
      <c r="J37" s="1"/>
    </row>
    <row r="38" spans="4:10" ht="12.75">
      <c r="D38" s="30"/>
      <c r="E38" s="43"/>
      <c r="F38" s="44"/>
      <c r="J38" s="1"/>
    </row>
    <row r="39" spans="4:10" ht="13.5" thickBot="1">
      <c r="D39" s="30"/>
      <c r="E39" s="43"/>
      <c r="F39" s="44"/>
      <c r="J39" s="1"/>
    </row>
    <row r="40" spans="1:10" ht="18.75" thickBot="1">
      <c r="A40" s="67">
        <v>1994</v>
      </c>
      <c r="B40" s="68"/>
      <c r="C40" s="68"/>
      <c r="D40" s="68"/>
      <c r="E40" s="68"/>
      <c r="F40" s="68"/>
      <c r="G40" s="68"/>
      <c r="H40" s="69"/>
      <c r="J40" s="1"/>
    </row>
    <row r="41" spans="1:10" ht="38.25">
      <c r="A41" s="21" t="s">
        <v>0</v>
      </c>
      <c r="B41" s="35" t="s">
        <v>8</v>
      </c>
      <c r="C41" s="63" t="s">
        <v>7</v>
      </c>
      <c r="D41" s="36" t="s">
        <v>1</v>
      </c>
      <c r="E41" s="36" t="s">
        <v>2</v>
      </c>
      <c r="F41" s="37" t="s">
        <v>6</v>
      </c>
      <c r="G41" s="36" t="s">
        <v>3</v>
      </c>
      <c r="H41" s="38" t="s">
        <v>4</v>
      </c>
      <c r="J41" s="1"/>
    </row>
    <row r="42" spans="1:10" ht="12.75">
      <c r="A42" s="55">
        <v>1</v>
      </c>
      <c r="B42" s="60">
        <v>7609766.4</v>
      </c>
      <c r="C42" s="64">
        <v>446506.7</v>
      </c>
      <c r="E42" s="12"/>
      <c r="F42" s="12"/>
      <c r="G42" s="12"/>
      <c r="H42" s="61">
        <v>13.9954</v>
      </c>
      <c r="J42" s="1"/>
    </row>
    <row r="43" spans="1:10" ht="12.75">
      <c r="A43" s="55">
        <v>2</v>
      </c>
      <c r="B43" s="10">
        <v>7611225.3</v>
      </c>
      <c r="C43" s="11">
        <v>405115.4</v>
      </c>
      <c r="E43" s="12"/>
      <c r="F43" s="12"/>
      <c r="G43" s="12"/>
      <c r="H43" s="13">
        <v>37.9476</v>
      </c>
      <c r="J43" s="1"/>
    </row>
    <row r="44" spans="1:8" ht="12.75">
      <c r="A44" s="55">
        <v>3</v>
      </c>
      <c r="B44" s="10">
        <v>7610805.6</v>
      </c>
      <c r="C44" s="11">
        <v>404392.8</v>
      </c>
      <c r="E44" s="12"/>
      <c r="F44" s="12"/>
      <c r="G44" s="12"/>
      <c r="H44" s="13">
        <v>46.5074</v>
      </c>
    </row>
    <row r="45" spans="1:8" ht="12.75">
      <c r="A45" s="55">
        <v>4</v>
      </c>
      <c r="B45" s="10">
        <v>7610859.4</v>
      </c>
      <c r="C45" s="11">
        <v>403718.1</v>
      </c>
      <c r="E45" s="12"/>
      <c r="F45" s="12"/>
      <c r="G45" s="12"/>
      <c r="H45" s="13">
        <v>15.621</v>
      </c>
    </row>
    <row r="46" spans="1:8" ht="12.75">
      <c r="A46" s="55">
        <v>5</v>
      </c>
      <c r="B46" s="10">
        <v>7610850.5</v>
      </c>
      <c r="C46" s="11">
        <v>403715.3</v>
      </c>
      <c r="E46" s="12"/>
      <c r="F46" s="12"/>
      <c r="G46" s="12"/>
      <c r="H46" s="13">
        <v>41.3004</v>
      </c>
    </row>
    <row r="47" spans="1:8" ht="12.75">
      <c r="A47" s="55">
        <v>6</v>
      </c>
      <c r="B47" s="10">
        <v>7610766.6</v>
      </c>
      <c r="C47" s="11">
        <v>403309</v>
      </c>
      <c r="E47" s="12"/>
      <c r="F47" s="12"/>
      <c r="G47" s="12"/>
      <c r="H47" s="13">
        <v>27.1018</v>
      </c>
    </row>
    <row r="48" spans="1:8" ht="12.75">
      <c r="A48" s="55">
        <v>7</v>
      </c>
      <c r="B48" s="10">
        <v>7603523.4</v>
      </c>
      <c r="C48" s="11">
        <v>403529.2</v>
      </c>
      <c r="E48" s="12"/>
      <c r="F48" s="12"/>
      <c r="G48" s="12"/>
      <c r="H48" s="13">
        <v>11.7348</v>
      </c>
    </row>
    <row r="49" spans="1:8" ht="12.75">
      <c r="A49" s="55">
        <v>8</v>
      </c>
      <c r="B49" s="10">
        <v>7600668.9</v>
      </c>
      <c r="C49" s="11">
        <v>403770.6</v>
      </c>
      <c r="E49" s="12"/>
      <c r="F49" s="12"/>
      <c r="G49" s="12"/>
      <c r="H49" s="13">
        <v>15.9766</v>
      </c>
    </row>
    <row r="50" spans="1:8" ht="12.75">
      <c r="A50" s="55">
        <v>9</v>
      </c>
      <c r="B50" s="10">
        <v>7600282.9</v>
      </c>
      <c r="C50" s="11">
        <v>405295</v>
      </c>
      <c r="E50" s="12"/>
      <c r="F50" s="12"/>
      <c r="G50" s="12"/>
      <c r="H50" s="13">
        <v>27.000200000000003</v>
      </c>
    </row>
    <row r="51" spans="1:8" ht="12.75">
      <c r="A51" s="55">
        <v>10</v>
      </c>
      <c r="B51" s="10">
        <v>7602655.6</v>
      </c>
      <c r="C51" s="11">
        <v>405982.8</v>
      </c>
      <c r="E51" s="12"/>
      <c r="F51" s="12"/>
      <c r="G51" s="12"/>
      <c r="H51" s="13">
        <v>13.5382</v>
      </c>
    </row>
    <row r="52" spans="1:8" ht="12.75">
      <c r="A52" s="55">
        <v>11</v>
      </c>
      <c r="B52" s="10">
        <v>7604762.6</v>
      </c>
      <c r="C52" s="11">
        <v>406905.8</v>
      </c>
      <c r="E52" s="12"/>
      <c r="F52" s="12"/>
      <c r="G52" s="12"/>
      <c r="H52" s="13">
        <v>54.8386</v>
      </c>
    </row>
    <row r="53" spans="1:8" ht="12.75">
      <c r="A53" s="55">
        <v>12</v>
      </c>
      <c r="B53" s="10">
        <v>7604941.1</v>
      </c>
      <c r="C53" s="11">
        <v>407205.4</v>
      </c>
      <c r="E53" s="12"/>
      <c r="F53" s="12"/>
      <c r="G53" s="12"/>
      <c r="H53" s="13">
        <v>28.8544</v>
      </c>
    </row>
    <row r="54" spans="1:8" ht="12.75">
      <c r="A54" s="55">
        <v>13</v>
      </c>
      <c r="B54" s="10">
        <v>7606551.2</v>
      </c>
      <c r="C54" s="11">
        <v>405077.9</v>
      </c>
      <c r="E54" s="12"/>
      <c r="F54" s="12"/>
      <c r="G54" s="12"/>
      <c r="H54" s="13">
        <v>13.335</v>
      </c>
    </row>
    <row r="55" spans="1:8" ht="12.75">
      <c r="A55" s="55">
        <v>14</v>
      </c>
      <c r="B55" s="10">
        <v>7684800.3</v>
      </c>
      <c r="C55" s="11">
        <v>414390.9</v>
      </c>
      <c r="E55" s="12"/>
      <c r="F55" s="12"/>
      <c r="G55" s="12"/>
      <c r="H55" s="13">
        <v>7.8740000000000006</v>
      </c>
    </row>
    <row r="56" spans="1:8" ht="12.75">
      <c r="A56" s="55">
        <v>15</v>
      </c>
      <c r="B56" s="10">
        <v>7685547</v>
      </c>
      <c r="C56" s="11">
        <v>411815.1</v>
      </c>
      <c r="E56" s="12"/>
      <c r="F56" s="12"/>
      <c r="G56" s="12"/>
      <c r="H56" s="13">
        <v>14.9606</v>
      </c>
    </row>
    <row r="57" spans="1:8" ht="12.75">
      <c r="A57" s="55">
        <v>16</v>
      </c>
      <c r="B57" s="10">
        <v>7688576.1</v>
      </c>
      <c r="C57" s="11">
        <v>411200.6</v>
      </c>
      <c r="E57" s="12"/>
      <c r="F57" s="12"/>
      <c r="G57" s="12"/>
      <c r="H57" s="13">
        <v>38.912800000000004</v>
      </c>
    </row>
    <row r="58" spans="1:8" ht="12.75">
      <c r="A58" s="55">
        <v>17</v>
      </c>
      <c r="B58" s="10">
        <v>7689522.4</v>
      </c>
      <c r="C58" s="11">
        <v>410269.2</v>
      </c>
      <c r="E58" s="12"/>
      <c r="F58" s="12"/>
      <c r="G58" s="12"/>
      <c r="H58" s="13">
        <v>36.8554</v>
      </c>
    </row>
    <row r="59" spans="1:8" ht="12.75">
      <c r="A59" s="55">
        <v>18</v>
      </c>
      <c r="B59" s="10">
        <v>7692308.1</v>
      </c>
      <c r="C59" s="11">
        <v>408141.5</v>
      </c>
      <c r="E59" s="12"/>
      <c r="F59" s="12"/>
      <c r="G59" s="12"/>
      <c r="H59" s="13">
        <v>17.4498</v>
      </c>
    </row>
    <row r="60" spans="1:8" ht="12.75">
      <c r="A60" s="55">
        <v>19</v>
      </c>
      <c r="B60" s="10">
        <v>7697834.3</v>
      </c>
      <c r="C60" s="11">
        <v>395131.2</v>
      </c>
      <c r="E60" s="12"/>
      <c r="F60" s="12"/>
      <c r="G60" s="12"/>
      <c r="H60" s="13">
        <v>19.4818</v>
      </c>
    </row>
    <row r="61" spans="1:8" ht="12.75">
      <c r="A61" s="55">
        <v>20</v>
      </c>
      <c r="B61" s="10">
        <v>7697619.6</v>
      </c>
      <c r="C61" s="11">
        <v>392200.3</v>
      </c>
      <c r="E61" s="12"/>
      <c r="F61" s="12"/>
      <c r="G61" s="12"/>
      <c r="H61" s="13">
        <v>36.068</v>
      </c>
    </row>
    <row r="62" spans="1:8" ht="12.75">
      <c r="A62" s="55">
        <v>21</v>
      </c>
      <c r="B62" s="10">
        <v>7708557.6</v>
      </c>
      <c r="C62" s="11">
        <v>409466.1</v>
      </c>
      <c r="E62" s="12"/>
      <c r="F62" s="12"/>
      <c r="G62" s="12"/>
      <c r="H62" s="13">
        <v>21.3868</v>
      </c>
    </row>
    <row r="63" spans="1:8" ht="12.75">
      <c r="A63" s="55">
        <v>22</v>
      </c>
      <c r="B63" s="10">
        <v>7643315.3</v>
      </c>
      <c r="C63" s="11">
        <v>401517.4</v>
      </c>
      <c r="E63" s="12"/>
      <c r="F63" s="12"/>
      <c r="G63" s="12"/>
      <c r="H63" s="51">
        <v>21.83</v>
      </c>
    </row>
    <row r="64" spans="1:8" ht="12.75">
      <c r="A64" s="55">
        <v>23</v>
      </c>
      <c r="B64" s="10">
        <v>7643373</v>
      </c>
      <c r="C64" s="11">
        <v>401624.7</v>
      </c>
      <c r="E64" s="12"/>
      <c r="F64" s="12"/>
      <c r="G64" s="12"/>
      <c r="H64" s="51">
        <v>9.98</v>
      </c>
    </row>
    <row r="65" spans="1:8" ht="12.75">
      <c r="A65" s="55">
        <v>24</v>
      </c>
      <c r="B65" s="10">
        <v>7650824.6</v>
      </c>
      <c r="C65" s="11">
        <v>399811</v>
      </c>
      <c r="E65" s="12"/>
      <c r="F65" s="12"/>
      <c r="G65" s="12"/>
      <c r="H65" s="51">
        <v>10.465</v>
      </c>
    </row>
    <row r="66" spans="1:8" ht="12.75">
      <c r="A66" s="55">
        <v>25</v>
      </c>
      <c r="B66" s="10">
        <v>7734682</v>
      </c>
      <c r="C66" s="11">
        <v>430317.1</v>
      </c>
      <c r="E66" s="12"/>
      <c r="F66" s="12"/>
      <c r="G66" s="12"/>
      <c r="H66" s="51">
        <v>15.48</v>
      </c>
    </row>
    <row r="67" spans="1:8" ht="12.75">
      <c r="A67" s="55">
        <v>26</v>
      </c>
      <c r="B67" s="10">
        <v>7733032.4</v>
      </c>
      <c r="C67" s="11">
        <v>427781.2</v>
      </c>
      <c r="E67" s="12"/>
      <c r="F67" s="12"/>
      <c r="G67" s="12"/>
      <c r="H67" s="51">
        <v>11.14</v>
      </c>
    </row>
    <row r="68" spans="1:8" ht="12.75">
      <c r="A68" s="55">
        <v>27</v>
      </c>
      <c r="B68" s="10">
        <v>7721838.8</v>
      </c>
      <c r="C68" s="11">
        <v>426838.8</v>
      </c>
      <c r="E68" s="12"/>
      <c r="F68" s="12"/>
      <c r="G68" s="12"/>
      <c r="H68" s="51">
        <v>6.2</v>
      </c>
    </row>
    <row r="69" spans="1:8" ht="12.75">
      <c r="A69" s="55">
        <v>28</v>
      </c>
      <c r="B69" s="10">
        <v>7682925.7</v>
      </c>
      <c r="C69" s="11">
        <v>422483.7</v>
      </c>
      <c r="E69" s="12"/>
      <c r="F69" s="12"/>
      <c r="G69" s="12"/>
      <c r="H69" s="51">
        <v>12.4</v>
      </c>
    </row>
    <row r="70" spans="1:8" ht="12.75">
      <c r="A70" s="55">
        <v>29</v>
      </c>
      <c r="B70" s="10">
        <v>7730873.3</v>
      </c>
      <c r="C70" s="11">
        <v>423232.2</v>
      </c>
      <c r="E70" s="12"/>
      <c r="F70" s="12"/>
      <c r="G70" s="12"/>
      <c r="H70" s="51">
        <v>11.25</v>
      </c>
    </row>
    <row r="71" spans="1:8" ht="12.75" customHeight="1">
      <c r="A71" s="55">
        <v>30</v>
      </c>
      <c r="B71" s="10">
        <v>7683301.1</v>
      </c>
      <c r="C71" s="11">
        <v>419320.6</v>
      </c>
      <c r="E71" s="12"/>
      <c r="F71" s="12"/>
      <c r="G71" s="12"/>
      <c r="H71" s="51">
        <v>15.49</v>
      </c>
    </row>
    <row r="72" spans="1:8" ht="13.5" customHeight="1">
      <c r="A72" s="55">
        <v>31</v>
      </c>
      <c r="B72" s="10">
        <v>7730030.1</v>
      </c>
      <c r="C72" s="11">
        <v>418999.7</v>
      </c>
      <c r="E72" s="12"/>
      <c r="F72" s="12"/>
      <c r="G72" s="12"/>
      <c r="H72" s="51">
        <v>11.15</v>
      </c>
    </row>
    <row r="73" spans="1:8" ht="12.75">
      <c r="A73" s="55">
        <v>32</v>
      </c>
      <c r="B73" s="10">
        <v>7715521.3</v>
      </c>
      <c r="C73" s="11">
        <v>417105.9</v>
      </c>
      <c r="E73" s="12"/>
      <c r="F73" s="12"/>
      <c r="G73" s="12"/>
      <c r="H73" s="51">
        <v>6.92</v>
      </c>
    </row>
    <row r="74" spans="1:8" ht="12.75">
      <c r="A74" s="55">
        <v>33</v>
      </c>
      <c r="B74" s="10">
        <v>7638127.1</v>
      </c>
      <c r="C74" s="11">
        <v>411314.3</v>
      </c>
      <c r="E74" s="12"/>
      <c r="F74" s="12"/>
      <c r="G74" s="12"/>
      <c r="H74" s="51">
        <v>39.54</v>
      </c>
    </row>
    <row r="75" spans="1:8" ht="12.75">
      <c r="A75" s="55">
        <v>34</v>
      </c>
      <c r="B75" s="10">
        <v>7715551.9</v>
      </c>
      <c r="C75" s="11">
        <v>414093.9</v>
      </c>
      <c r="E75" s="12"/>
      <c r="F75" s="12"/>
      <c r="G75" s="12"/>
      <c r="H75" s="51">
        <v>16.81</v>
      </c>
    </row>
    <row r="76" spans="1:8" ht="12.75">
      <c r="A76" s="55">
        <v>35</v>
      </c>
      <c r="B76" s="10">
        <v>7688032</v>
      </c>
      <c r="C76" s="11">
        <v>411333.1</v>
      </c>
      <c r="E76" s="12"/>
      <c r="F76" s="12"/>
      <c r="G76" s="12"/>
      <c r="H76" s="51">
        <v>11.87</v>
      </c>
    </row>
    <row r="77" spans="1:8" ht="13.5" thickBot="1">
      <c r="A77" s="57">
        <v>36</v>
      </c>
      <c r="B77" s="14">
        <v>7797983</v>
      </c>
      <c r="C77" s="15"/>
      <c r="E77" s="16"/>
      <c r="F77" s="16"/>
      <c r="G77" s="16"/>
      <c r="H77" s="53">
        <v>5.415</v>
      </c>
    </row>
    <row r="78" spans="4:6" ht="13.5" thickBot="1">
      <c r="D78" s="23"/>
      <c r="E78" s="62" t="s">
        <v>5</v>
      </c>
      <c r="F78" s="24"/>
    </row>
    <row r="80" spans="4:6" ht="12.75">
      <c r="D80" s="30"/>
      <c r="E80" s="43"/>
      <c r="F80" s="44"/>
    </row>
    <row r="81" ht="13.5" thickBot="1"/>
    <row r="82" spans="1:8" ht="18.75" thickBot="1">
      <c r="A82" s="67">
        <v>1995</v>
      </c>
      <c r="B82" s="68"/>
      <c r="C82" s="68"/>
      <c r="D82" s="68"/>
      <c r="E82" s="68"/>
      <c r="F82" s="68"/>
      <c r="G82" s="68"/>
      <c r="H82" s="69"/>
    </row>
    <row r="83" spans="1:8" ht="38.25">
      <c r="A83" s="21" t="s">
        <v>0</v>
      </c>
      <c r="B83" s="35" t="s">
        <v>8</v>
      </c>
      <c r="C83" s="63" t="s">
        <v>7</v>
      </c>
      <c r="D83" s="36" t="s">
        <v>1</v>
      </c>
      <c r="E83" s="36" t="s">
        <v>2</v>
      </c>
      <c r="F83" s="37" t="s">
        <v>6</v>
      </c>
      <c r="G83" s="36" t="s">
        <v>3</v>
      </c>
      <c r="H83" s="38" t="s">
        <v>4</v>
      </c>
    </row>
    <row r="84" spans="1:8" ht="12.75">
      <c r="A84" s="47">
        <v>1</v>
      </c>
      <c r="B84" s="49">
        <v>7808247</v>
      </c>
      <c r="C84" s="64">
        <v>442381</v>
      </c>
      <c r="D84" s="48"/>
      <c r="E84" s="48"/>
      <c r="F84" s="48"/>
      <c r="G84" s="48"/>
      <c r="H84" s="50">
        <v>29.464</v>
      </c>
    </row>
    <row r="85" spans="1:8" ht="12.75">
      <c r="A85" s="33">
        <v>2</v>
      </c>
      <c r="B85" s="39">
        <v>7705283</v>
      </c>
      <c r="C85" s="11">
        <v>367045</v>
      </c>
      <c r="D85" s="12"/>
      <c r="E85" s="12"/>
      <c r="F85" s="12"/>
      <c r="G85" s="12"/>
      <c r="H85" s="51">
        <v>10.8966</v>
      </c>
    </row>
    <row r="86" spans="1:8" ht="12.75">
      <c r="A86" s="33">
        <v>3</v>
      </c>
      <c r="B86" s="39">
        <v>7798001</v>
      </c>
      <c r="C86" s="11">
        <v>428616</v>
      </c>
      <c r="D86" s="12"/>
      <c r="E86" s="12"/>
      <c r="F86" s="12"/>
      <c r="G86" s="12"/>
      <c r="H86" s="51">
        <v>8.2042</v>
      </c>
    </row>
    <row r="87" spans="1:8" ht="12.75">
      <c r="A87" s="33">
        <v>4</v>
      </c>
      <c r="B87" s="39">
        <v>7754655</v>
      </c>
      <c r="C87" s="11">
        <v>432170</v>
      </c>
      <c r="D87" s="12"/>
      <c r="E87" s="12"/>
      <c r="F87" s="12"/>
      <c r="G87" s="12"/>
      <c r="H87" s="51">
        <v>6.959600000000001</v>
      </c>
    </row>
    <row r="88" spans="1:8" ht="13.5" thickBot="1">
      <c r="A88" s="34">
        <v>5</v>
      </c>
      <c r="B88" s="52">
        <v>7702412</v>
      </c>
      <c r="C88" s="15">
        <v>433391</v>
      </c>
      <c r="D88" s="16"/>
      <c r="E88" s="16"/>
      <c r="F88" s="16"/>
      <c r="G88" s="16"/>
      <c r="H88" s="53">
        <v>5.08</v>
      </c>
    </row>
    <row r="89" spans="4:6" ht="13.5" thickBot="1">
      <c r="D89" s="45"/>
      <c r="E89" s="32" t="s">
        <v>5</v>
      </c>
      <c r="F89" s="46"/>
    </row>
    <row r="90" spans="4:6" ht="12.75">
      <c r="D90" s="30"/>
      <c r="E90" s="43"/>
      <c r="F90" s="44"/>
    </row>
    <row r="91" spans="4:6" ht="12.75">
      <c r="D91" s="30"/>
      <c r="E91" s="43"/>
      <c r="F91" s="44"/>
    </row>
    <row r="92" spans="1:8" ht="13.5" thickBot="1">
      <c r="A92"/>
      <c r="B92"/>
      <c r="C92" s="54"/>
      <c r="D92"/>
      <c r="E92"/>
      <c r="F92"/>
      <c r="G92"/>
      <c r="H92"/>
    </row>
    <row r="93" spans="1:8" ht="18.75" thickBot="1">
      <c r="A93" s="67">
        <v>1996</v>
      </c>
      <c r="B93" s="68"/>
      <c r="C93" s="68"/>
      <c r="D93" s="68"/>
      <c r="E93" s="68"/>
      <c r="F93" s="68"/>
      <c r="G93" s="68"/>
      <c r="H93" s="69"/>
    </row>
    <row r="94" spans="1:8" ht="38.25">
      <c r="A94" s="21" t="s">
        <v>0</v>
      </c>
      <c r="B94" s="35" t="s">
        <v>8</v>
      </c>
      <c r="C94" s="63" t="s">
        <v>7</v>
      </c>
      <c r="D94" s="36" t="s">
        <v>1</v>
      </c>
      <c r="E94" s="36" t="s">
        <v>2</v>
      </c>
      <c r="F94" s="37" t="s">
        <v>6</v>
      </c>
      <c r="G94" s="36" t="s">
        <v>3</v>
      </c>
      <c r="H94" s="38" t="s">
        <v>4</v>
      </c>
    </row>
    <row r="95" spans="1:8" ht="12.75">
      <c r="A95" s="33">
        <v>1</v>
      </c>
      <c r="B95" s="10">
        <f>609591.6+7000000</f>
        <v>7609591.6</v>
      </c>
      <c r="C95" s="11">
        <v>405923.5</v>
      </c>
      <c r="D95" s="12">
        <v>52.49333333333334</v>
      </c>
      <c r="E95" s="12">
        <v>10.223500000000001</v>
      </c>
      <c r="F95" s="12">
        <f aca="true" t="shared" si="0" ref="F95:F100">E95/D95</f>
        <v>0.19475806451612904</v>
      </c>
      <c r="G95" s="12">
        <v>67</v>
      </c>
      <c r="H95" s="13">
        <v>13.048790322580645</v>
      </c>
    </row>
    <row r="96" spans="1:8" ht="12.75">
      <c r="A96" s="33">
        <v>2</v>
      </c>
      <c r="B96" s="10">
        <v>7607592.5</v>
      </c>
      <c r="C96" s="11">
        <v>401793.7</v>
      </c>
      <c r="D96" s="12">
        <v>40.64</v>
      </c>
      <c r="E96" s="12">
        <v>9.7155</v>
      </c>
      <c r="F96" s="12">
        <f t="shared" si="0"/>
        <v>0.2390625</v>
      </c>
      <c r="G96" s="12">
        <v>44.82222222222222</v>
      </c>
      <c r="H96" s="13">
        <v>10.7153125</v>
      </c>
    </row>
    <row r="97" spans="1:8" ht="12.75">
      <c r="A97" s="33">
        <v>3</v>
      </c>
      <c r="B97" s="10">
        <v>7607592.5</v>
      </c>
      <c r="C97" s="11">
        <v>401793.7</v>
      </c>
      <c r="D97" s="12">
        <v>40.64</v>
      </c>
      <c r="E97" s="12">
        <v>10.4775</v>
      </c>
      <c r="F97" s="12">
        <f t="shared" si="0"/>
        <v>0.2578125</v>
      </c>
      <c r="G97" s="12">
        <v>44.46666666666667</v>
      </c>
      <c r="H97" s="13">
        <v>11.4640625</v>
      </c>
    </row>
    <row r="98" spans="1:8" ht="12.75">
      <c r="A98" s="33">
        <v>4</v>
      </c>
      <c r="B98" s="39">
        <v>7610988</v>
      </c>
      <c r="C98" s="11">
        <v>399289</v>
      </c>
      <c r="D98" s="12">
        <f>16.4*2.54</f>
        <v>41.656</v>
      </c>
      <c r="E98" s="12">
        <f>4.755*2.54</f>
        <v>12.0777</v>
      </c>
      <c r="F98" s="12">
        <f t="shared" si="0"/>
        <v>0.28993902439024394</v>
      </c>
      <c r="G98" s="12">
        <v>48.06060606060606</v>
      </c>
      <c r="H98" s="13">
        <f>G98*E98/D98</f>
        <v>13.934645232815964</v>
      </c>
    </row>
    <row r="99" spans="1:8" ht="12.75">
      <c r="A99" s="33">
        <v>5</v>
      </c>
      <c r="B99" s="10">
        <v>7611863.9</v>
      </c>
      <c r="C99" s="11">
        <v>401023.8</v>
      </c>
      <c r="D99" s="12">
        <v>33.02</v>
      </c>
      <c r="E99" s="12">
        <v>8.382</v>
      </c>
      <c r="F99" s="12">
        <f t="shared" si="0"/>
        <v>0.25384615384615383</v>
      </c>
      <c r="G99" s="12">
        <v>22.96969696969697</v>
      </c>
      <c r="H99" s="13">
        <v>5.83076923076923</v>
      </c>
    </row>
    <row r="100" spans="1:8" ht="12.75">
      <c r="A100" s="33">
        <v>6</v>
      </c>
      <c r="B100" s="10">
        <v>7612150.3</v>
      </c>
      <c r="C100" s="11">
        <v>403697.5</v>
      </c>
      <c r="D100" s="12">
        <v>60.705999999999996</v>
      </c>
      <c r="E100" s="12">
        <v>15.5956</v>
      </c>
      <c r="F100" s="12">
        <f t="shared" si="0"/>
        <v>0.2569037656903766</v>
      </c>
      <c r="G100" s="12">
        <v>65.97777777777777</v>
      </c>
      <c r="H100" s="13">
        <f>G100*E100/D100</f>
        <v>16.949939562993954</v>
      </c>
    </row>
    <row r="101" spans="1:8" ht="12.75">
      <c r="A101" s="33">
        <v>7</v>
      </c>
      <c r="B101" s="39">
        <v>7611987</v>
      </c>
      <c r="C101" s="11">
        <v>401860</v>
      </c>
      <c r="D101" s="12">
        <v>43.60333333333334</v>
      </c>
      <c r="E101" s="12">
        <v>10.054166666666667</v>
      </c>
      <c r="F101" s="12">
        <v>0.23058252427184464</v>
      </c>
      <c r="G101" s="12">
        <v>54.66</v>
      </c>
      <c r="H101" s="13">
        <f>G101*E101/D101</f>
        <v>12.603640776699027</v>
      </c>
    </row>
    <row r="102" spans="1:8" ht="12.75">
      <c r="A102" s="33">
        <v>8</v>
      </c>
      <c r="B102" s="10">
        <v>7612146.7</v>
      </c>
      <c r="C102" s="11">
        <v>404274.3</v>
      </c>
      <c r="D102" s="12">
        <v>49.95333333333334</v>
      </c>
      <c r="E102" s="12">
        <v>12.996333333333332</v>
      </c>
      <c r="F102" s="12">
        <v>0.23058252427184464</v>
      </c>
      <c r="G102" s="12">
        <v>34.45454545454545</v>
      </c>
      <c r="H102" s="13">
        <v>10.885795454545454</v>
      </c>
    </row>
    <row r="103" spans="1:8" ht="12.75">
      <c r="A103" s="33">
        <v>9</v>
      </c>
      <c r="B103" s="10">
        <v>7612362.4</v>
      </c>
      <c r="C103" s="11">
        <v>405430.2</v>
      </c>
      <c r="D103" s="12">
        <v>44.196</v>
      </c>
      <c r="E103" s="12">
        <v>8.1026</v>
      </c>
      <c r="F103" s="12">
        <f aca="true" t="shared" si="1" ref="F103:F115">E103/D103</f>
        <v>0.18333333333333335</v>
      </c>
      <c r="G103" s="12">
        <v>53.1</v>
      </c>
      <c r="H103" s="13">
        <v>9.735</v>
      </c>
    </row>
    <row r="104" spans="1:8" ht="12.75">
      <c r="A104" s="33">
        <v>10</v>
      </c>
      <c r="B104" s="10">
        <v>7605993.5</v>
      </c>
      <c r="C104" s="11">
        <v>407150.2</v>
      </c>
      <c r="D104" s="12">
        <v>48.824444444444445</v>
      </c>
      <c r="E104" s="12">
        <v>11.049</v>
      </c>
      <c r="F104" s="12">
        <f t="shared" si="1"/>
        <v>0.22630057803468207</v>
      </c>
      <c r="G104" s="12">
        <v>52.53333333333333</v>
      </c>
      <c r="H104" s="13">
        <v>11.888323699421964</v>
      </c>
    </row>
    <row r="105" spans="1:8" ht="12.75">
      <c r="A105" s="33">
        <v>11</v>
      </c>
      <c r="B105" s="10">
        <v>7603455.8</v>
      </c>
      <c r="C105" s="11">
        <v>412050.3</v>
      </c>
      <c r="D105" s="12">
        <v>41.147999999999996</v>
      </c>
      <c r="E105" s="12">
        <v>6.6802</v>
      </c>
      <c r="F105" s="12">
        <f t="shared" si="1"/>
        <v>0.1623456790123457</v>
      </c>
      <c r="G105" s="12">
        <v>52.54838709677419</v>
      </c>
      <c r="H105" s="13">
        <v>8.53100358422939</v>
      </c>
    </row>
    <row r="106" spans="1:8" ht="12.75">
      <c r="A106" s="33">
        <v>12</v>
      </c>
      <c r="B106" s="10">
        <v>7603601.1</v>
      </c>
      <c r="C106" s="11">
        <v>412130.2</v>
      </c>
      <c r="D106" s="12">
        <v>61.38333333333334</v>
      </c>
      <c r="E106" s="12">
        <v>11.641666666666666</v>
      </c>
      <c r="F106" s="12">
        <f t="shared" si="1"/>
        <v>0.18965517241379307</v>
      </c>
      <c r="G106" s="12">
        <v>62.63636363636363</v>
      </c>
      <c r="H106" s="13">
        <v>11.879310344827584</v>
      </c>
    </row>
    <row r="107" spans="1:8" ht="12.75">
      <c r="A107" s="33">
        <v>13</v>
      </c>
      <c r="B107" s="10">
        <v>7603505</v>
      </c>
      <c r="C107" s="11">
        <v>410655.5</v>
      </c>
      <c r="D107" s="12">
        <v>69.00333333333333</v>
      </c>
      <c r="E107" s="12">
        <v>18.034</v>
      </c>
      <c r="F107" s="12">
        <f t="shared" si="1"/>
        <v>0.26134969325153373</v>
      </c>
      <c r="G107" s="12">
        <v>71.2</v>
      </c>
      <c r="H107" s="13">
        <v>18.608098159509204</v>
      </c>
    </row>
    <row r="108" spans="1:8" ht="12.75">
      <c r="A108" s="33">
        <v>14</v>
      </c>
      <c r="B108" s="10">
        <v>7602895.1</v>
      </c>
      <c r="C108" s="11">
        <v>404472.9</v>
      </c>
      <c r="D108" s="12">
        <v>15.24</v>
      </c>
      <c r="E108" s="12">
        <v>3.81</v>
      </c>
      <c r="F108" s="12">
        <f t="shared" si="1"/>
        <v>0.25</v>
      </c>
      <c r="G108" s="12">
        <v>21.666666666666668</v>
      </c>
      <c r="H108" s="13">
        <v>5.416666666666667</v>
      </c>
    </row>
    <row r="109" spans="1:8" ht="12.75">
      <c r="A109" s="33">
        <v>15</v>
      </c>
      <c r="B109" s="10">
        <v>7702805.3</v>
      </c>
      <c r="C109" s="11">
        <v>427100.8</v>
      </c>
      <c r="D109" s="12">
        <v>59.436</v>
      </c>
      <c r="E109" s="12">
        <v>15.0241</v>
      </c>
      <c r="F109" s="12">
        <f t="shared" si="1"/>
        <v>0.25277777777777777</v>
      </c>
      <c r="G109" s="12">
        <v>65.38709677419355</v>
      </c>
      <c r="H109" s="13">
        <v>16.52840501792115</v>
      </c>
    </row>
    <row r="110" spans="1:8" ht="12.75">
      <c r="A110" s="33">
        <v>16</v>
      </c>
      <c r="B110" s="10">
        <v>7703105.9</v>
      </c>
      <c r="C110" s="11">
        <v>415031.1</v>
      </c>
      <c r="D110" s="12">
        <v>41.402</v>
      </c>
      <c r="E110" s="12">
        <v>7.2644</v>
      </c>
      <c r="F110" s="12">
        <f t="shared" si="1"/>
        <v>0.17546012269938652</v>
      </c>
      <c r="G110" s="12">
        <v>65.13333333333334</v>
      </c>
      <c r="H110" s="13">
        <v>11.42830265848671</v>
      </c>
    </row>
    <row r="111" spans="1:8" ht="12.75">
      <c r="A111" s="33">
        <v>17</v>
      </c>
      <c r="B111" s="10">
        <v>7703387.4</v>
      </c>
      <c r="C111" s="11">
        <v>407463.3</v>
      </c>
      <c r="D111" s="12">
        <v>58.166</v>
      </c>
      <c r="E111" s="12">
        <v>14.732</v>
      </c>
      <c r="F111" s="12">
        <f t="shared" si="1"/>
        <v>0.25327510917030566</v>
      </c>
      <c r="G111" s="12">
        <v>52.604651162790695</v>
      </c>
      <c r="H111" s="13">
        <f>G111*E111/D111</f>
        <v>13.32344876612166</v>
      </c>
    </row>
    <row r="112" spans="1:8" ht="12.75">
      <c r="A112" s="33">
        <v>18</v>
      </c>
      <c r="B112" s="10">
        <v>7703682.8</v>
      </c>
      <c r="C112" s="11">
        <v>401574.6</v>
      </c>
      <c r="D112" s="12">
        <v>56.388</v>
      </c>
      <c r="E112" s="12">
        <v>13.843</v>
      </c>
      <c r="F112" s="12">
        <f t="shared" si="1"/>
        <v>0.2454954954954955</v>
      </c>
      <c r="G112" s="12">
        <v>56.705882352941174</v>
      </c>
      <c r="H112" s="13">
        <v>13.921038685744568</v>
      </c>
    </row>
    <row r="113" spans="1:8" ht="12.75">
      <c r="A113" s="33">
        <v>19</v>
      </c>
      <c r="B113" s="10">
        <v>7704023.9</v>
      </c>
      <c r="C113" s="11">
        <v>394506.6</v>
      </c>
      <c r="D113" s="12">
        <v>53.70285714285714</v>
      </c>
      <c r="E113" s="12">
        <v>13.298714285714286</v>
      </c>
      <c r="F113" s="12">
        <f t="shared" si="1"/>
        <v>0.24763513513513516</v>
      </c>
      <c r="G113" s="12">
        <v>60.357142857142854</v>
      </c>
      <c r="H113" s="13">
        <v>14.946549227799228</v>
      </c>
    </row>
    <row r="114" spans="1:8" ht="12.75">
      <c r="A114" s="33">
        <v>20</v>
      </c>
      <c r="B114" s="10">
        <v>7704388.1</v>
      </c>
      <c r="C114" s="11">
        <v>387901.1</v>
      </c>
      <c r="D114" s="12">
        <v>53.0225</v>
      </c>
      <c r="E114" s="12">
        <v>11.684</v>
      </c>
      <c r="F114" s="12">
        <f t="shared" si="1"/>
        <v>0.22035928143712574</v>
      </c>
      <c r="G114" s="12">
        <v>60.15384615384615</v>
      </c>
      <c r="H114" s="13">
        <v>13.255458314140949</v>
      </c>
    </row>
    <row r="115" spans="1:8" ht="13.5" thickBot="1">
      <c r="A115" s="34">
        <v>21</v>
      </c>
      <c r="B115" s="14">
        <v>7704979.6</v>
      </c>
      <c r="C115" s="15">
        <v>380605.3</v>
      </c>
      <c r="D115" s="16">
        <v>49.022000000000006</v>
      </c>
      <c r="E115" s="16">
        <v>11.303</v>
      </c>
      <c r="F115" s="16">
        <f t="shared" si="1"/>
        <v>0.23056994818652848</v>
      </c>
      <c r="G115" s="16">
        <v>59.92307692307692</v>
      </c>
      <c r="H115" s="17">
        <v>13.816460741331207</v>
      </c>
    </row>
    <row r="116" spans="4:6" ht="13.5" thickBot="1">
      <c r="D116" s="23"/>
      <c r="E116" s="62" t="s">
        <v>5</v>
      </c>
      <c r="F116" s="24">
        <f>AVERAGE(F95:F115)</f>
        <v>0.2310497325206683</v>
      </c>
    </row>
    <row r="119" spans="1:8" ht="13.5" thickBot="1">
      <c r="A119"/>
      <c r="B119"/>
      <c r="C119" s="54"/>
      <c r="D119"/>
      <c r="E119"/>
      <c r="F119"/>
      <c r="G119"/>
      <c r="H119"/>
    </row>
    <row r="120" spans="1:8" ht="18.75" thickBot="1">
      <c r="A120" s="67">
        <v>1997</v>
      </c>
      <c r="B120" s="68"/>
      <c r="C120" s="68"/>
      <c r="D120" s="68"/>
      <c r="E120" s="68"/>
      <c r="F120" s="68"/>
      <c r="G120" s="68"/>
      <c r="H120" s="69"/>
    </row>
    <row r="121" spans="1:8" ht="39" thickBot="1">
      <c r="A121" s="22" t="s">
        <v>0</v>
      </c>
      <c r="B121" s="25" t="s">
        <v>8</v>
      </c>
      <c r="C121" s="65" t="s">
        <v>7</v>
      </c>
      <c r="D121" s="26" t="s">
        <v>1</v>
      </c>
      <c r="E121" s="26" t="s">
        <v>2</v>
      </c>
      <c r="F121" s="27" t="s">
        <v>6</v>
      </c>
      <c r="G121" s="26" t="s">
        <v>3</v>
      </c>
      <c r="H121" s="28" t="s">
        <v>4</v>
      </c>
    </row>
    <row r="122" spans="1:8" ht="12.75">
      <c r="A122" s="33">
        <v>1</v>
      </c>
      <c r="B122" s="18">
        <v>7612931.2</v>
      </c>
      <c r="C122" s="7">
        <v>405004.8</v>
      </c>
      <c r="D122" s="8">
        <v>54.864000000000004</v>
      </c>
      <c r="E122" s="8">
        <v>14.6812</v>
      </c>
      <c r="F122" s="8">
        <f>E122/D122</f>
        <v>0.2675925925925926</v>
      </c>
      <c r="G122" s="8">
        <v>60.26470588235294</v>
      </c>
      <c r="H122" s="9">
        <v>16.126388888888886</v>
      </c>
    </row>
    <row r="123" spans="1:8" ht="12.75">
      <c r="A123" s="33">
        <f>A122+1</f>
        <v>2</v>
      </c>
      <c r="B123" s="19">
        <v>7613061.7</v>
      </c>
      <c r="C123" s="11">
        <v>404559.8</v>
      </c>
      <c r="D123" s="12">
        <v>61.595</v>
      </c>
      <c r="E123" s="12">
        <v>12.7635</v>
      </c>
      <c r="F123" s="12">
        <f aca="true" t="shared" si="2" ref="F123:F145">E123/D123</f>
        <v>0.20721649484536084</v>
      </c>
      <c r="G123" s="12">
        <v>82.41304347826087</v>
      </c>
      <c r="H123" s="13">
        <v>17.077341999103545</v>
      </c>
    </row>
    <row r="124" spans="1:8" ht="12.75">
      <c r="A124" s="33">
        <f aca="true" t="shared" si="3" ref="A124:A145">A123+1</f>
        <v>3</v>
      </c>
      <c r="B124" s="19">
        <v>7612721.4</v>
      </c>
      <c r="C124" s="11">
        <v>404002.3</v>
      </c>
      <c r="D124" s="12">
        <v>47.752</v>
      </c>
      <c r="E124" s="12">
        <v>9.2964</v>
      </c>
      <c r="F124" s="12">
        <f t="shared" si="2"/>
        <v>0.1946808510638298</v>
      </c>
      <c r="G124" s="12">
        <v>55.55555555555556</v>
      </c>
      <c r="H124" s="13">
        <v>10.815602836879433</v>
      </c>
    </row>
    <row r="125" spans="1:8" ht="12.75">
      <c r="A125" s="33">
        <f t="shared" si="3"/>
        <v>4</v>
      </c>
      <c r="B125" s="19">
        <v>7612521.4</v>
      </c>
      <c r="C125" s="11">
        <v>403543.9</v>
      </c>
      <c r="D125" s="12">
        <v>30.988</v>
      </c>
      <c r="E125" s="12">
        <v>8.4836</v>
      </c>
      <c r="F125" s="12">
        <f t="shared" si="2"/>
        <v>0.27377049180327867</v>
      </c>
      <c r="G125" s="12">
        <v>37.628571428571426</v>
      </c>
      <c r="H125" s="13">
        <v>10.3015925058548</v>
      </c>
    </row>
    <row r="126" spans="1:8" ht="12.75">
      <c r="A126" s="33">
        <f t="shared" si="3"/>
        <v>5</v>
      </c>
      <c r="B126" s="19">
        <v>7612473.8</v>
      </c>
      <c r="C126" s="11">
        <v>403416.5</v>
      </c>
      <c r="D126" s="12">
        <v>59.944</v>
      </c>
      <c r="E126" s="12">
        <v>13.462</v>
      </c>
      <c r="F126" s="12">
        <f t="shared" si="2"/>
        <v>0.22457627118644066</v>
      </c>
      <c r="G126" s="12">
        <v>55.36363636363637</v>
      </c>
      <c r="H126" s="13">
        <v>12.433359013867488</v>
      </c>
    </row>
    <row r="127" spans="1:8" ht="12.75">
      <c r="A127" s="33">
        <f t="shared" si="3"/>
        <v>6</v>
      </c>
      <c r="B127" s="19">
        <v>7612123.6</v>
      </c>
      <c r="C127" s="11">
        <v>401974.8</v>
      </c>
      <c r="D127" s="12">
        <v>61.976</v>
      </c>
      <c r="E127" s="12">
        <v>16.764</v>
      </c>
      <c r="F127" s="12">
        <f t="shared" si="2"/>
        <v>0.2704918032786885</v>
      </c>
      <c r="G127" s="12">
        <v>60.93939393939394</v>
      </c>
      <c r="H127" s="13">
        <v>16.483606557377048</v>
      </c>
    </row>
    <row r="128" spans="1:8" ht="12.75">
      <c r="A128" s="33">
        <f t="shared" si="3"/>
        <v>7</v>
      </c>
      <c r="B128" s="19">
        <v>7607011.8</v>
      </c>
      <c r="C128" s="11">
        <v>400862.6</v>
      </c>
      <c r="D128" s="12">
        <v>88.9</v>
      </c>
      <c r="E128" s="12">
        <v>9.7536</v>
      </c>
      <c r="F128" s="12">
        <f t="shared" si="2"/>
        <v>0.10971428571428571</v>
      </c>
      <c r="G128" s="12">
        <v>47.6</v>
      </c>
      <c r="H128" s="13">
        <v>5.2223999999999995</v>
      </c>
    </row>
    <row r="129" spans="1:8" ht="12.75">
      <c r="A129" s="33">
        <f t="shared" si="3"/>
        <v>8</v>
      </c>
      <c r="B129" s="19">
        <v>7607599.4</v>
      </c>
      <c r="C129" s="11">
        <v>401782.8</v>
      </c>
      <c r="D129" s="12">
        <v>51.308</v>
      </c>
      <c r="E129" s="12">
        <v>12.3444</v>
      </c>
      <c r="F129" s="12">
        <f t="shared" si="2"/>
        <v>0.2405940594059406</v>
      </c>
      <c r="G129" s="12">
        <v>47.57575757575758</v>
      </c>
      <c r="H129" s="13">
        <v>11.446444644464448</v>
      </c>
    </row>
    <row r="130" spans="1:8" ht="12.75">
      <c r="A130" s="33">
        <f t="shared" si="3"/>
        <v>9</v>
      </c>
      <c r="B130" s="19">
        <v>7608003.4</v>
      </c>
      <c r="C130" s="11">
        <v>402468.7</v>
      </c>
      <c r="D130" s="12">
        <v>56.895999999999994</v>
      </c>
      <c r="E130" s="12">
        <v>17.6784</v>
      </c>
      <c r="F130" s="12">
        <f t="shared" si="2"/>
        <v>0.3107142857142857</v>
      </c>
      <c r="G130" s="12">
        <v>56</v>
      </c>
      <c r="H130" s="13">
        <v>17.4</v>
      </c>
    </row>
    <row r="131" spans="1:8" ht="12.75">
      <c r="A131" s="33">
        <f t="shared" si="3"/>
        <v>10</v>
      </c>
      <c r="B131" s="19">
        <v>7608472.4</v>
      </c>
      <c r="C131" s="11">
        <v>404121.4</v>
      </c>
      <c r="D131" s="12">
        <v>48.768</v>
      </c>
      <c r="E131" s="12">
        <v>9.398000000000001</v>
      </c>
      <c r="F131" s="12">
        <f t="shared" si="2"/>
        <v>0.19270833333333337</v>
      </c>
      <c r="G131" s="12">
        <v>81.1</v>
      </c>
      <c r="H131" s="13">
        <v>15.628645833333334</v>
      </c>
    </row>
    <row r="132" spans="1:8" ht="12.75">
      <c r="A132" s="33">
        <f t="shared" si="3"/>
        <v>11</v>
      </c>
      <c r="B132" s="19">
        <v>7608775.8</v>
      </c>
      <c r="C132" s="11">
        <v>404533.3</v>
      </c>
      <c r="D132" s="12">
        <v>65.532</v>
      </c>
      <c r="E132" s="12">
        <v>19.4056</v>
      </c>
      <c r="F132" s="12">
        <f t="shared" si="2"/>
        <v>0.296124031007752</v>
      </c>
      <c r="G132" s="12">
        <v>63.111111111111114</v>
      </c>
      <c r="H132" s="13">
        <v>18.688716623600346</v>
      </c>
    </row>
    <row r="133" spans="1:8" ht="12.75">
      <c r="A133" s="33">
        <f t="shared" si="3"/>
        <v>12</v>
      </c>
      <c r="B133" s="19">
        <v>7609785.8</v>
      </c>
      <c r="C133" s="11">
        <v>405960.7</v>
      </c>
      <c r="D133" s="12">
        <v>47.752</v>
      </c>
      <c r="E133" s="12">
        <v>11.836400000000001</v>
      </c>
      <c r="F133" s="12">
        <f t="shared" si="2"/>
        <v>0.24787234042553194</v>
      </c>
      <c r="G133" s="12">
        <v>59.21212121212121</v>
      </c>
      <c r="H133" s="13">
        <v>14.677047066408768</v>
      </c>
    </row>
    <row r="134" spans="1:8" ht="12.75">
      <c r="A134" s="33">
        <f t="shared" si="3"/>
        <v>13</v>
      </c>
      <c r="B134" s="19">
        <v>7605165.9</v>
      </c>
      <c r="C134" s="11">
        <v>407414.4</v>
      </c>
      <c r="D134" s="12">
        <v>55.88</v>
      </c>
      <c r="E134" s="12">
        <v>12.446000000000002</v>
      </c>
      <c r="F134" s="12">
        <f t="shared" si="2"/>
        <v>0.22272727272727275</v>
      </c>
      <c r="G134" s="12">
        <v>63.266666666666666</v>
      </c>
      <c r="H134" s="13">
        <v>14.091212121212122</v>
      </c>
    </row>
    <row r="135" spans="1:8" ht="12.75">
      <c r="A135" s="33">
        <f t="shared" si="3"/>
        <v>14</v>
      </c>
      <c r="B135" s="19">
        <v>7604265.4</v>
      </c>
      <c r="C135" s="11">
        <v>406851.2</v>
      </c>
      <c r="D135" s="12">
        <v>38.946666666666665</v>
      </c>
      <c r="E135" s="12">
        <v>11.853333333333333</v>
      </c>
      <c r="F135" s="12">
        <f t="shared" si="2"/>
        <v>0.30434782608695654</v>
      </c>
      <c r="G135" s="12">
        <v>44.55555555555556</v>
      </c>
      <c r="H135" s="13">
        <v>13.560386473429954</v>
      </c>
    </row>
    <row r="136" spans="1:8" ht="12.75">
      <c r="A136" s="33">
        <f t="shared" si="3"/>
        <v>15</v>
      </c>
      <c r="B136" s="19">
        <v>7604452.9</v>
      </c>
      <c r="C136" s="11">
        <v>406988.4</v>
      </c>
      <c r="D136" s="12">
        <v>53.848</v>
      </c>
      <c r="E136" s="12">
        <v>13.919200000000002</v>
      </c>
      <c r="F136" s="12">
        <f t="shared" si="2"/>
        <v>0.2584905660377359</v>
      </c>
      <c r="G136" s="12">
        <v>49.80555555555556</v>
      </c>
      <c r="H136" s="13">
        <v>12.874266247379458</v>
      </c>
    </row>
    <row r="137" spans="1:8" ht="12.75">
      <c r="A137" s="33">
        <f t="shared" si="3"/>
        <v>16</v>
      </c>
      <c r="B137" s="19">
        <v>7604445</v>
      </c>
      <c r="C137" s="11">
        <v>408469.8</v>
      </c>
      <c r="D137" s="12">
        <v>31.75</v>
      </c>
      <c r="E137" s="12">
        <v>7.239000000000001</v>
      </c>
      <c r="F137" s="12">
        <f t="shared" si="2"/>
        <v>0.22800000000000004</v>
      </c>
      <c r="G137" s="12">
        <v>35.458333333333336</v>
      </c>
      <c r="H137" s="13">
        <v>8.0845</v>
      </c>
    </row>
    <row r="138" spans="1:8" ht="12.75">
      <c r="A138" s="33">
        <f t="shared" si="3"/>
        <v>17</v>
      </c>
      <c r="B138" s="19">
        <v>7603697.4</v>
      </c>
      <c r="C138" s="11">
        <v>411169.9</v>
      </c>
      <c r="D138" s="12">
        <v>64.51599999999999</v>
      </c>
      <c r="E138" s="12">
        <v>15.748000000000001</v>
      </c>
      <c r="F138" s="12">
        <f t="shared" si="2"/>
        <v>0.24409448818897642</v>
      </c>
      <c r="G138" s="12">
        <v>58.72727272727273</v>
      </c>
      <c r="H138" s="13">
        <v>14.335003579098071</v>
      </c>
    </row>
    <row r="139" spans="1:8" ht="12.75">
      <c r="A139" s="33">
        <f t="shared" si="3"/>
        <v>18</v>
      </c>
      <c r="B139" s="19">
        <v>7602393.2</v>
      </c>
      <c r="C139" s="11">
        <v>408815.6</v>
      </c>
      <c r="D139" s="12">
        <v>51.815999999999995</v>
      </c>
      <c r="E139" s="12">
        <v>14.6812</v>
      </c>
      <c r="F139" s="12">
        <f t="shared" si="2"/>
        <v>0.2833333333333334</v>
      </c>
      <c r="G139" s="12">
        <v>40.774193548387096</v>
      </c>
      <c r="H139" s="13">
        <v>11.55268817204301</v>
      </c>
    </row>
    <row r="140" spans="1:8" ht="12.75">
      <c r="A140" s="33">
        <f t="shared" si="3"/>
        <v>19</v>
      </c>
      <c r="B140" s="19">
        <v>7602563.8</v>
      </c>
      <c r="C140" s="11">
        <v>409311</v>
      </c>
      <c r="D140" s="12">
        <v>81.78800000000001</v>
      </c>
      <c r="E140" s="12">
        <v>20.9296</v>
      </c>
      <c r="F140" s="12">
        <f t="shared" si="2"/>
        <v>0.2559006211180124</v>
      </c>
      <c r="G140" s="12">
        <v>95.80555555555556</v>
      </c>
      <c r="H140" s="13">
        <v>24.51670117322291</v>
      </c>
    </row>
    <row r="141" spans="1:8" ht="12.75">
      <c r="A141" s="33">
        <f t="shared" si="3"/>
        <v>20</v>
      </c>
      <c r="B141" s="19">
        <v>7605022.6</v>
      </c>
      <c r="C141" s="11">
        <v>405994</v>
      </c>
      <c r="D141" s="12">
        <v>81.28</v>
      </c>
      <c r="E141" s="12">
        <v>24.468666666666667</v>
      </c>
      <c r="F141" s="12">
        <f t="shared" si="2"/>
        <v>0.30104166666666665</v>
      </c>
      <c r="G141" s="12">
        <v>82.69565217391305</v>
      </c>
      <c r="H141" s="13">
        <v>24.89483695652174</v>
      </c>
    </row>
    <row r="142" spans="1:8" ht="12.75">
      <c r="A142" s="33">
        <f t="shared" si="3"/>
        <v>21</v>
      </c>
      <c r="B142" s="19">
        <v>7602957.5</v>
      </c>
      <c r="C142" s="11">
        <v>404396</v>
      </c>
      <c r="D142" s="12">
        <v>25.4</v>
      </c>
      <c r="E142" s="12">
        <v>6.959600000000001</v>
      </c>
      <c r="F142" s="12">
        <f t="shared" si="2"/>
        <v>0.2740000000000001</v>
      </c>
      <c r="G142" s="12">
        <v>24.96551724137931</v>
      </c>
      <c r="H142" s="13">
        <v>6.840551724137932</v>
      </c>
    </row>
    <row r="143" spans="1:8" ht="12.75">
      <c r="A143" s="33">
        <f t="shared" si="3"/>
        <v>22</v>
      </c>
      <c r="B143" s="19">
        <v>7600823.4</v>
      </c>
      <c r="C143" s="11">
        <v>403784.6</v>
      </c>
      <c r="D143" s="12">
        <v>71.96666666666667</v>
      </c>
      <c r="E143" s="12">
        <v>20.235333333333337</v>
      </c>
      <c r="F143" s="12">
        <f t="shared" si="2"/>
        <v>0.28117647058823536</v>
      </c>
      <c r="G143" s="12">
        <v>64.77272727272727</v>
      </c>
      <c r="H143" s="13">
        <v>18.212566844919788</v>
      </c>
    </row>
    <row r="144" spans="1:8" ht="12.75">
      <c r="A144" s="33">
        <f t="shared" si="3"/>
        <v>23</v>
      </c>
      <c r="B144" s="19">
        <v>7599966.1</v>
      </c>
      <c r="C144" s="11">
        <v>404544.7</v>
      </c>
      <c r="D144" s="12">
        <v>61.976</v>
      </c>
      <c r="E144" s="12">
        <v>16.256</v>
      </c>
      <c r="F144" s="12">
        <f t="shared" si="2"/>
        <v>0.26229508196721313</v>
      </c>
      <c r="G144" s="12">
        <v>62.233333333333334</v>
      </c>
      <c r="H144" s="13">
        <v>16.323497267759564</v>
      </c>
    </row>
    <row r="145" spans="1:8" ht="13.5" thickBot="1">
      <c r="A145" s="34">
        <f t="shared" si="3"/>
        <v>24</v>
      </c>
      <c r="B145" s="20">
        <v>7600603.2</v>
      </c>
      <c r="C145" s="15">
        <v>405157.8</v>
      </c>
      <c r="D145" s="16">
        <v>77.724</v>
      </c>
      <c r="E145" s="16">
        <v>22.1488</v>
      </c>
      <c r="F145" s="16">
        <f t="shared" si="2"/>
        <v>0.2849673202614379</v>
      </c>
      <c r="G145" s="16">
        <v>85.16666666666667</v>
      </c>
      <c r="H145" s="17">
        <v>24.26971677559913</v>
      </c>
    </row>
    <row r="146" spans="4:6" ht="13.5" thickBot="1">
      <c r="D146" s="23"/>
      <c r="E146" s="62" t="s">
        <v>5</v>
      </c>
      <c r="F146" s="24">
        <f>AVERAGE(F122:F145)</f>
        <v>0.2515179369727984</v>
      </c>
    </row>
    <row r="149" ht="13.5" thickBot="1"/>
    <row r="150" spans="1:8" ht="18.75" thickBot="1">
      <c r="A150" s="67">
        <v>1998</v>
      </c>
      <c r="B150" s="68"/>
      <c r="C150" s="68"/>
      <c r="D150" s="68"/>
      <c r="E150" s="68"/>
      <c r="F150" s="68"/>
      <c r="G150" s="68"/>
      <c r="H150" s="69"/>
    </row>
    <row r="151" spans="1:8" ht="38.25">
      <c r="A151" s="21" t="s">
        <v>0</v>
      </c>
      <c r="B151" s="35" t="s">
        <v>8</v>
      </c>
      <c r="C151" s="63" t="s">
        <v>7</v>
      </c>
      <c r="D151" s="36" t="s">
        <v>1</v>
      </c>
      <c r="E151" s="36" t="s">
        <v>2</v>
      </c>
      <c r="F151" s="37" t="s">
        <v>6</v>
      </c>
      <c r="G151" s="36" t="s">
        <v>3</v>
      </c>
      <c r="H151" s="38" t="s">
        <v>4</v>
      </c>
    </row>
    <row r="152" spans="1:8" ht="12.75">
      <c r="A152" s="55">
        <v>1</v>
      </c>
      <c r="B152" s="56">
        <v>7601616.5</v>
      </c>
      <c r="C152" s="11">
        <v>409868</v>
      </c>
      <c r="D152" s="12">
        <v>26.924</v>
      </c>
      <c r="E152" s="12">
        <v>4.876800000000001</v>
      </c>
      <c r="F152" s="12">
        <f>E152/D152</f>
        <v>0.18113207547169816</v>
      </c>
      <c r="G152" s="12">
        <v>34.96</v>
      </c>
      <c r="H152" s="13">
        <v>6.332377358490567</v>
      </c>
    </row>
    <row r="153" spans="1:8" ht="12.75">
      <c r="A153" s="55">
        <v>2</v>
      </c>
      <c r="B153" s="56">
        <v>7602895.1</v>
      </c>
      <c r="C153" s="11">
        <v>404472.9</v>
      </c>
      <c r="D153" s="12">
        <v>17.272</v>
      </c>
      <c r="E153" s="12">
        <v>4.495800000000001</v>
      </c>
      <c r="F153" s="12">
        <f aca="true" t="shared" si="4" ref="F153:F187">E153/D153</f>
        <v>0.2602941176470589</v>
      </c>
      <c r="G153" s="12">
        <v>17.966666666666665</v>
      </c>
      <c r="H153" s="13">
        <v>4.676617647058824</v>
      </c>
    </row>
    <row r="154" spans="1:8" ht="12.75">
      <c r="A154" s="55">
        <v>3</v>
      </c>
      <c r="B154" s="56">
        <v>7604005.4</v>
      </c>
      <c r="C154" s="11">
        <v>408950.1</v>
      </c>
      <c r="D154" s="12">
        <v>48.26</v>
      </c>
      <c r="E154" s="12">
        <v>12.954000000000002</v>
      </c>
      <c r="F154" s="12">
        <f t="shared" si="4"/>
        <v>0.268421052631579</v>
      </c>
      <c r="G154" s="12">
        <v>28.82</v>
      </c>
      <c r="H154" s="13">
        <v>7.735894736842107</v>
      </c>
    </row>
    <row r="155" spans="1:8" ht="12.75">
      <c r="A155" s="55">
        <v>4</v>
      </c>
      <c r="B155" s="56">
        <v>7604850.7</v>
      </c>
      <c r="C155" s="11">
        <v>406204.5</v>
      </c>
      <c r="D155" s="12">
        <v>39.116</v>
      </c>
      <c r="E155" s="12">
        <v>8.2804</v>
      </c>
      <c r="F155" s="12">
        <f t="shared" si="4"/>
        <v>0.2116883116883117</v>
      </c>
      <c r="G155" s="12">
        <v>44.82</v>
      </c>
      <c r="H155" s="13">
        <v>9.48787012987013</v>
      </c>
    </row>
    <row r="156" spans="1:8" ht="12.75">
      <c r="A156" s="55">
        <v>5</v>
      </c>
      <c r="B156" s="56">
        <v>7604961</v>
      </c>
      <c r="C156" s="11">
        <v>405742.9</v>
      </c>
      <c r="D156" s="12">
        <v>32.512</v>
      </c>
      <c r="E156" s="12">
        <v>7.3152</v>
      </c>
      <c r="F156" s="12">
        <f t="shared" si="4"/>
        <v>0.225</v>
      </c>
      <c r="G156" s="12">
        <v>32.28</v>
      </c>
      <c r="H156" s="13">
        <v>7.263</v>
      </c>
    </row>
    <row r="157" spans="1:8" ht="12.75">
      <c r="A157" s="55">
        <v>6</v>
      </c>
      <c r="B157" s="56">
        <v>7607296.1</v>
      </c>
      <c r="C157" s="11">
        <v>400670.7</v>
      </c>
      <c r="D157" s="12">
        <v>40.64</v>
      </c>
      <c r="E157" s="12">
        <v>10.16</v>
      </c>
      <c r="F157" s="12">
        <f t="shared" si="4"/>
        <v>0.25</v>
      </c>
      <c r="G157" s="12">
        <v>38.4</v>
      </c>
      <c r="H157" s="13">
        <v>9.6</v>
      </c>
    </row>
    <row r="158" spans="1:8" ht="12.75">
      <c r="A158" s="55">
        <v>7</v>
      </c>
      <c r="B158" s="56">
        <v>7607592.5</v>
      </c>
      <c r="C158" s="11">
        <v>401793.7</v>
      </c>
      <c r="D158" s="12">
        <v>30.988</v>
      </c>
      <c r="E158" s="12">
        <v>7.264400000000001</v>
      </c>
      <c r="F158" s="12">
        <f t="shared" si="4"/>
        <v>0.23442622950819675</v>
      </c>
      <c r="G158" s="12">
        <v>32.56</v>
      </c>
      <c r="H158" s="13">
        <v>7.632918032786887</v>
      </c>
    </row>
    <row r="159" spans="1:8" ht="12.75">
      <c r="A159" s="55">
        <v>8</v>
      </c>
      <c r="B159" s="56">
        <v>7607946.4</v>
      </c>
      <c r="C159" s="11">
        <v>402249.7</v>
      </c>
      <c r="D159" s="12">
        <v>33.528</v>
      </c>
      <c r="E159" s="12">
        <v>7.366</v>
      </c>
      <c r="F159" s="12">
        <f t="shared" si="4"/>
        <v>0.2196969696969697</v>
      </c>
      <c r="G159" s="12">
        <v>36.48</v>
      </c>
      <c r="H159" s="13">
        <v>8.014545454545454</v>
      </c>
    </row>
    <row r="160" spans="1:8" ht="12.75">
      <c r="A160" s="55">
        <v>9</v>
      </c>
      <c r="B160" s="56">
        <v>7607912.6</v>
      </c>
      <c r="C160" s="11">
        <v>405559.1</v>
      </c>
      <c r="D160" s="12">
        <v>35.13666666666667</v>
      </c>
      <c r="E160" s="12">
        <v>8.128000000000002</v>
      </c>
      <c r="F160" s="12">
        <f t="shared" si="4"/>
        <v>0.2313253012048193</v>
      </c>
      <c r="G160" s="12">
        <v>38.285714285714285</v>
      </c>
      <c r="H160" s="13">
        <v>8.85645438898451</v>
      </c>
    </row>
    <row r="161" spans="1:8" ht="12.75">
      <c r="A161" s="55">
        <v>10</v>
      </c>
      <c r="B161" s="56">
        <v>7608044.7</v>
      </c>
      <c r="C161" s="11">
        <v>405865.5</v>
      </c>
      <c r="D161" s="12">
        <v>35.052</v>
      </c>
      <c r="E161" s="12">
        <v>7.264400000000001</v>
      </c>
      <c r="F161" s="12">
        <f t="shared" si="4"/>
        <v>0.20724637681159425</v>
      </c>
      <c r="G161" s="12">
        <v>42.41</v>
      </c>
      <c r="H161" s="13">
        <v>8.78931884057971</v>
      </c>
    </row>
    <row r="162" spans="1:8" ht="12.75">
      <c r="A162" s="55">
        <v>11</v>
      </c>
      <c r="B162" s="56">
        <v>7610061.4</v>
      </c>
      <c r="C162" s="11">
        <v>405311.5</v>
      </c>
      <c r="D162" s="12">
        <v>35.56</v>
      </c>
      <c r="E162" s="12">
        <v>7.569199999999999</v>
      </c>
      <c r="F162" s="12">
        <f t="shared" si="4"/>
        <v>0.2128571428571428</v>
      </c>
      <c r="G162" s="12">
        <v>40.232</v>
      </c>
      <c r="H162" s="13">
        <v>8.56366857142857</v>
      </c>
    </row>
    <row r="163" spans="1:8" ht="12.75">
      <c r="A163" s="55">
        <v>12</v>
      </c>
      <c r="B163" s="56">
        <v>7611863.9</v>
      </c>
      <c r="C163" s="11">
        <v>401023.8</v>
      </c>
      <c r="D163" s="12">
        <v>36.068</v>
      </c>
      <c r="E163" s="12">
        <v>9.7536</v>
      </c>
      <c r="F163" s="12">
        <f t="shared" si="4"/>
        <v>0.27042253521126763</v>
      </c>
      <c r="G163" s="12">
        <v>29.6</v>
      </c>
      <c r="H163" s="13">
        <v>8.004507042253522</v>
      </c>
    </row>
    <row r="164" spans="1:8" ht="12.75">
      <c r="A164" s="55">
        <v>13</v>
      </c>
      <c r="B164" s="56">
        <v>7612009.9</v>
      </c>
      <c r="C164" s="11">
        <v>399804.6</v>
      </c>
      <c r="D164" s="12">
        <v>49.784000000000006</v>
      </c>
      <c r="E164" s="12">
        <v>12.0396</v>
      </c>
      <c r="F164" s="12">
        <f t="shared" si="4"/>
        <v>0.24183673469387754</v>
      </c>
      <c r="G164" s="12">
        <v>59.92</v>
      </c>
      <c r="H164" s="13">
        <v>14.490857142857141</v>
      </c>
    </row>
    <row r="165" spans="1:8" ht="12.75">
      <c r="A165" s="55">
        <v>14</v>
      </c>
      <c r="B165" s="56">
        <v>7612463.4</v>
      </c>
      <c r="C165" s="11">
        <v>402482.4</v>
      </c>
      <c r="D165" s="12">
        <v>38.1</v>
      </c>
      <c r="E165" s="12">
        <v>11.0236</v>
      </c>
      <c r="F165" s="12">
        <f t="shared" si="4"/>
        <v>0.28933333333333333</v>
      </c>
      <c r="G165" s="12">
        <v>44.84</v>
      </c>
      <c r="H165" s="13">
        <v>12.973706666666668</v>
      </c>
    </row>
    <row r="166" spans="1:8" ht="12.75">
      <c r="A166" s="55">
        <v>15</v>
      </c>
      <c r="B166" s="56">
        <v>7612948.3</v>
      </c>
      <c r="C166" s="11">
        <v>403576.6</v>
      </c>
      <c r="D166" s="12">
        <v>51.308</v>
      </c>
      <c r="E166" s="12">
        <v>11.1252</v>
      </c>
      <c r="F166" s="12">
        <f t="shared" si="4"/>
        <v>0.21683168316831683</v>
      </c>
      <c r="G166" s="12">
        <v>51.44</v>
      </c>
      <c r="H166" s="13">
        <v>11.153821782178216</v>
      </c>
    </row>
    <row r="167" spans="1:8" ht="12.75">
      <c r="A167" s="55">
        <v>16</v>
      </c>
      <c r="B167" s="56">
        <v>7612954.1</v>
      </c>
      <c r="C167" s="11">
        <v>404221.9</v>
      </c>
      <c r="D167" s="12">
        <v>33.02</v>
      </c>
      <c r="E167" s="12">
        <v>7.366</v>
      </c>
      <c r="F167" s="12">
        <f t="shared" si="4"/>
        <v>0.22307692307692303</v>
      </c>
      <c r="G167" s="12">
        <v>42.63636363636363</v>
      </c>
      <c r="H167" s="13">
        <v>9.51118881118881</v>
      </c>
    </row>
    <row r="168" spans="1:8" ht="12.75">
      <c r="A168" s="55">
        <v>17</v>
      </c>
      <c r="B168" s="56">
        <v>7616147.6</v>
      </c>
      <c r="C168" s="11">
        <v>402203.8</v>
      </c>
      <c r="D168" s="12">
        <v>46.736</v>
      </c>
      <c r="E168" s="12">
        <v>9.652</v>
      </c>
      <c r="F168" s="12">
        <f t="shared" si="4"/>
        <v>0.20652173913043478</v>
      </c>
      <c r="G168" s="12">
        <v>49.54</v>
      </c>
      <c r="H168" s="13">
        <v>10.231086956521738</v>
      </c>
    </row>
    <row r="169" spans="1:8" ht="12.75">
      <c r="A169" s="55">
        <v>18</v>
      </c>
      <c r="B169" s="56">
        <v>7674226.7</v>
      </c>
      <c r="C169" s="11">
        <v>424920.7</v>
      </c>
      <c r="D169" s="12">
        <v>35.052</v>
      </c>
      <c r="E169" s="12">
        <v>5.6895999999999995</v>
      </c>
      <c r="F169" s="12">
        <f t="shared" si="4"/>
        <v>0.16231884057971013</v>
      </c>
      <c r="G169" s="12">
        <v>45.64</v>
      </c>
      <c r="H169" s="13">
        <v>7.408231884057971</v>
      </c>
    </row>
    <row r="170" spans="1:8" ht="12.75">
      <c r="A170" s="55">
        <v>19</v>
      </c>
      <c r="B170" s="56">
        <v>7683368.5</v>
      </c>
      <c r="C170" s="11">
        <v>417322.5</v>
      </c>
      <c r="D170" s="12">
        <v>20.828</v>
      </c>
      <c r="E170" s="12">
        <v>3.6576</v>
      </c>
      <c r="F170" s="12">
        <f t="shared" si="4"/>
        <v>0.17560975609756097</v>
      </c>
      <c r="G170" s="12">
        <v>27.12</v>
      </c>
      <c r="H170" s="13">
        <v>4.762536585365854</v>
      </c>
    </row>
    <row r="171" spans="1:8" ht="12.75">
      <c r="A171" s="55">
        <v>20</v>
      </c>
      <c r="B171" s="56">
        <v>7685662</v>
      </c>
      <c r="C171" s="11">
        <v>414633.1</v>
      </c>
      <c r="D171" s="12">
        <v>52.324000000000005</v>
      </c>
      <c r="E171" s="12">
        <v>8.5852</v>
      </c>
      <c r="F171" s="12">
        <f t="shared" si="4"/>
        <v>0.16407766990291262</v>
      </c>
      <c r="G171" s="12">
        <v>55.88</v>
      </c>
      <c r="H171" s="13">
        <v>9.168660194174757</v>
      </c>
    </row>
    <row r="172" spans="1:8" ht="12.75">
      <c r="A172" s="55">
        <v>21</v>
      </c>
      <c r="B172" s="56">
        <v>7695140.2</v>
      </c>
      <c r="C172" s="11">
        <v>406467.3</v>
      </c>
      <c r="D172" s="12">
        <v>43.60333333333334</v>
      </c>
      <c r="E172" s="12">
        <v>9.186333333333334</v>
      </c>
      <c r="F172" s="12">
        <f t="shared" si="4"/>
        <v>0.21067961165048543</v>
      </c>
      <c r="G172" s="12">
        <v>43.52</v>
      </c>
      <c r="H172" s="13">
        <v>9.168776699029126</v>
      </c>
    </row>
    <row r="173" spans="1:8" ht="12.75">
      <c r="A173" s="55">
        <v>22</v>
      </c>
      <c r="B173" s="56">
        <v>7702595.6</v>
      </c>
      <c r="C173" s="11">
        <v>433491.9</v>
      </c>
      <c r="D173" s="12">
        <v>24.892000000000003</v>
      </c>
      <c r="E173" s="12">
        <v>6.35</v>
      </c>
      <c r="F173" s="12">
        <f t="shared" si="4"/>
        <v>0.2551020408163265</v>
      </c>
      <c r="G173" s="12">
        <v>17.38</v>
      </c>
      <c r="H173" s="13">
        <v>4.433673469387754</v>
      </c>
    </row>
    <row r="174" spans="1:8" ht="12.75">
      <c r="A174" s="55">
        <v>23</v>
      </c>
      <c r="B174" s="56">
        <v>7705458.4</v>
      </c>
      <c r="C174" s="11">
        <v>369051</v>
      </c>
      <c r="D174" s="12">
        <v>39.624</v>
      </c>
      <c r="E174" s="12">
        <v>8.4836</v>
      </c>
      <c r="F174" s="12">
        <f t="shared" si="4"/>
        <v>0.21410256410256406</v>
      </c>
      <c r="G174" s="12">
        <v>45.08</v>
      </c>
      <c r="H174" s="13">
        <v>9.651743589743589</v>
      </c>
    </row>
    <row r="175" spans="1:8" ht="12.75">
      <c r="A175" s="55">
        <v>24</v>
      </c>
      <c r="B175" s="56">
        <v>7705412.7</v>
      </c>
      <c r="C175" s="11">
        <v>370306.7</v>
      </c>
      <c r="D175" s="12">
        <v>40.64</v>
      </c>
      <c r="E175" s="12">
        <v>8.382</v>
      </c>
      <c r="F175" s="12">
        <f t="shared" si="4"/>
        <v>0.20625</v>
      </c>
      <c r="G175" s="12">
        <v>39.96</v>
      </c>
      <c r="H175" s="13">
        <v>8.24175</v>
      </c>
    </row>
    <row r="176" spans="1:8" ht="12.75">
      <c r="A176" s="55">
        <v>25</v>
      </c>
      <c r="B176" s="56">
        <v>7706912.3</v>
      </c>
      <c r="C176" s="11">
        <v>372994.2</v>
      </c>
      <c r="D176" s="12">
        <v>50.292</v>
      </c>
      <c r="E176" s="12">
        <v>9.245600000000001</v>
      </c>
      <c r="F176" s="12">
        <f t="shared" si="4"/>
        <v>0.18383838383838386</v>
      </c>
      <c r="G176" s="12">
        <v>49.4</v>
      </c>
      <c r="H176" s="13">
        <v>9.081616161616163</v>
      </c>
    </row>
    <row r="177" spans="1:8" ht="12.75">
      <c r="A177" s="55">
        <v>26</v>
      </c>
      <c r="B177" s="56">
        <v>7708409.3</v>
      </c>
      <c r="C177" s="11">
        <v>378227.5</v>
      </c>
      <c r="D177" s="12">
        <v>50.292</v>
      </c>
      <c r="E177" s="12">
        <v>9.6012</v>
      </c>
      <c r="F177" s="12">
        <f t="shared" si="4"/>
        <v>0.19090909090909092</v>
      </c>
      <c r="G177" s="12">
        <v>44.32</v>
      </c>
      <c r="H177" s="13">
        <v>8.46109090909091</v>
      </c>
    </row>
    <row r="178" spans="1:8" ht="12.75">
      <c r="A178" s="55">
        <v>27</v>
      </c>
      <c r="B178" s="56">
        <v>7709385.2</v>
      </c>
      <c r="C178" s="11">
        <v>383547.4</v>
      </c>
      <c r="D178" s="12">
        <v>42.333333333333336</v>
      </c>
      <c r="E178" s="12">
        <v>9.482666666666665</v>
      </c>
      <c r="F178" s="12">
        <f t="shared" si="4"/>
        <v>0.22399999999999995</v>
      </c>
      <c r="G178" s="12">
        <v>52.25</v>
      </c>
      <c r="H178" s="13">
        <v>11.703999999999997</v>
      </c>
    </row>
    <row r="179" spans="1:8" ht="12.75">
      <c r="A179" s="55">
        <v>28</v>
      </c>
      <c r="B179" s="56">
        <v>7712101.3</v>
      </c>
      <c r="C179" s="11">
        <v>381917.3</v>
      </c>
      <c r="D179" s="12">
        <v>28.447999999999997</v>
      </c>
      <c r="E179" s="12">
        <v>4.572</v>
      </c>
      <c r="F179" s="12">
        <f t="shared" si="4"/>
        <v>0.16071428571428573</v>
      </c>
      <c r="G179" s="12">
        <v>32</v>
      </c>
      <c r="H179" s="13">
        <v>5.142857142857143</v>
      </c>
    </row>
    <row r="180" spans="1:8" ht="12.75">
      <c r="A180" s="55">
        <v>29</v>
      </c>
      <c r="B180" s="56">
        <v>7715290.9</v>
      </c>
      <c r="C180" s="11">
        <v>391153.5</v>
      </c>
      <c r="D180" s="12">
        <v>28.956000000000003</v>
      </c>
      <c r="E180" s="12">
        <v>7.162799999999999</v>
      </c>
      <c r="F180" s="12">
        <f t="shared" si="4"/>
        <v>0.24736842105263152</v>
      </c>
      <c r="G180" s="12">
        <v>27.32</v>
      </c>
      <c r="H180" s="13">
        <v>6.758105263157892</v>
      </c>
    </row>
    <row r="181" spans="1:8" ht="12.75">
      <c r="A181" s="55">
        <v>30</v>
      </c>
      <c r="B181" s="56">
        <v>7728893.6</v>
      </c>
      <c r="C181" s="11">
        <v>402071.2</v>
      </c>
      <c r="D181" s="12">
        <v>22.86</v>
      </c>
      <c r="E181" s="12">
        <v>4.7244</v>
      </c>
      <c r="F181" s="12">
        <f t="shared" si="4"/>
        <v>0.20666666666666667</v>
      </c>
      <c r="G181" s="12">
        <v>29.44</v>
      </c>
      <c r="H181" s="13">
        <v>6.084266666666667</v>
      </c>
    </row>
    <row r="182" spans="1:8" ht="12.75">
      <c r="A182" s="55">
        <v>31</v>
      </c>
      <c r="B182" s="56">
        <v>7733020.6</v>
      </c>
      <c r="C182" s="11">
        <v>410632.5</v>
      </c>
      <c r="D182" s="12">
        <v>23.368</v>
      </c>
      <c r="E182" s="12">
        <v>5.2832</v>
      </c>
      <c r="F182" s="12">
        <f t="shared" si="4"/>
        <v>0.22608695652173913</v>
      </c>
      <c r="G182" s="12">
        <v>23.68</v>
      </c>
      <c r="H182" s="13">
        <v>5.353739130434782</v>
      </c>
    </row>
    <row r="183" spans="1:8" ht="12.75">
      <c r="A183" s="55">
        <v>32</v>
      </c>
      <c r="B183" s="56">
        <v>7734310</v>
      </c>
      <c r="C183" s="11">
        <v>419591.7</v>
      </c>
      <c r="D183" s="12">
        <v>29.46</v>
      </c>
      <c r="E183" s="12">
        <v>6.05</v>
      </c>
      <c r="F183" s="12">
        <f t="shared" si="4"/>
        <v>0.2053632043448744</v>
      </c>
      <c r="G183" s="12">
        <v>33.12</v>
      </c>
      <c r="H183" s="13">
        <v>6.80162932790224</v>
      </c>
    </row>
    <row r="184" spans="1:8" ht="12.75">
      <c r="A184" s="55">
        <v>33</v>
      </c>
      <c r="B184" s="56">
        <v>7754828.5</v>
      </c>
      <c r="C184" s="11">
        <v>432172.7</v>
      </c>
      <c r="D184" s="12">
        <v>23.876</v>
      </c>
      <c r="E184" s="12">
        <v>6.5278</v>
      </c>
      <c r="F184" s="12">
        <f t="shared" si="4"/>
        <v>0.2734042553191489</v>
      </c>
      <c r="G184" s="12">
        <v>24.1554</v>
      </c>
      <c r="H184" s="13">
        <v>6.60418914893617</v>
      </c>
    </row>
    <row r="185" spans="1:8" ht="12.75">
      <c r="A185" s="55">
        <v>34</v>
      </c>
      <c r="B185" s="56">
        <v>7797535.6</v>
      </c>
      <c r="C185" s="11">
        <v>428599.9</v>
      </c>
      <c r="D185" s="12">
        <v>25.146</v>
      </c>
      <c r="E185" s="12">
        <v>6.4516</v>
      </c>
      <c r="F185" s="12">
        <f t="shared" si="4"/>
        <v>0.25656565656565655</v>
      </c>
      <c r="G185" s="12">
        <v>29.94</v>
      </c>
      <c r="H185" s="13">
        <v>7.681575757575758</v>
      </c>
    </row>
    <row r="186" spans="1:8" ht="12.75">
      <c r="A186" s="55">
        <v>35</v>
      </c>
      <c r="B186" s="56">
        <v>7809060.3</v>
      </c>
      <c r="C186" s="11">
        <v>441514.2</v>
      </c>
      <c r="D186" s="12">
        <v>22.2758</v>
      </c>
      <c r="E186" s="12">
        <v>6.7564</v>
      </c>
      <c r="F186" s="12">
        <f t="shared" si="4"/>
        <v>0.3033067274800456</v>
      </c>
      <c r="G186" s="12">
        <v>20.76</v>
      </c>
      <c r="H186" s="13">
        <v>6.296647662485747</v>
      </c>
    </row>
    <row r="187" spans="1:8" ht="13.5" thickBot="1">
      <c r="A187" s="57">
        <v>36</v>
      </c>
      <c r="B187" s="58">
        <v>7623833</v>
      </c>
      <c r="C187" s="15">
        <v>411163</v>
      </c>
      <c r="D187" s="16">
        <v>41.656</v>
      </c>
      <c r="E187" s="16">
        <v>8.839199999999998</v>
      </c>
      <c r="F187" s="16">
        <f t="shared" si="4"/>
        <v>0.21219512195121948</v>
      </c>
      <c r="G187" s="16">
        <v>50.51724137931034</v>
      </c>
      <c r="H187" s="17">
        <v>10.719512195121949</v>
      </c>
    </row>
    <row r="188" spans="4:6" ht="13.5" thickBot="1">
      <c r="D188" s="23"/>
      <c r="E188" s="62" t="s">
        <v>5</v>
      </c>
      <c r="F188" s="24">
        <f>AVERAGE(F152:F187)</f>
        <v>0.2230186049901341</v>
      </c>
    </row>
    <row r="191" ht="13.5" thickBot="1"/>
    <row r="192" spans="1:8" ht="18.75" thickBot="1">
      <c r="A192" s="67">
        <v>1999</v>
      </c>
      <c r="B192" s="68"/>
      <c r="C192" s="68"/>
      <c r="D192" s="68"/>
      <c r="E192" s="68"/>
      <c r="F192" s="68"/>
      <c r="G192" s="68"/>
      <c r="H192" s="69"/>
    </row>
    <row r="193" spans="1:8" ht="38.25">
      <c r="A193" s="21" t="s">
        <v>0</v>
      </c>
      <c r="B193" s="35" t="s">
        <v>8</v>
      </c>
      <c r="C193" s="63" t="s">
        <v>7</v>
      </c>
      <c r="D193" s="36" t="s">
        <v>1</v>
      </c>
      <c r="E193" s="36" t="s">
        <v>2</v>
      </c>
      <c r="F193" s="37" t="s">
        <v>6</v>
      </c>
      <c r="G193" s="36" t="s">
        <v>3</v>
      </c>
      <c r="H193" s="38" t="s">
        <v>4</v>
      </c>
    </row>
    <row r="194" spans="1:8" ht="12.75">
      <c r="A194" s="33">
        <v>1</v>
      </c>
      <c r="B194" s="10">
        <v>7603006.1</v>
      </c>
      <c r="C194" s="11">
        <v>404988.2</v>
      </c>
      <c r="D194" s="12">
        <v>35.56</v>
      </c>
      <c r="E194" s="12">
        <v>6.096</v>
      </c>
      <c r="F194" s="12">
        <f>E194/D194</f>
        <v>0.17142857142857143</v>
      </c>
      <c r="G194" s="12">
        <v>28.7</v>
      </c>
      <c r="H194" s="13">
        <v>4.92</v>
      </c>
    </row>
    <row r="195" spans="1:8" ht="12.75">
      <c r="A195" s="33">
        <v>2</v>
      </c>
      <c r="B195" s="10">
        <v>7603334.4</v>
      </c>
      <c r="C195" s="11">
        <v>407817.3</v>
      </c>
      <c r="D195" s="12">
        <v>20.0025</v>
      </c>
      <c r="E195" s="12">
        <v>3.4290000000000003</v>
      </c>
      <c r="F195" s="12">
        <f aca="true" t="shared" si="5" ref="F195:F232">E195/D195</f>
        <v>0.17142857142857143</v>
      </c>
      <c r="G195" s="12">
        <v>21.86</v>
      </c>
      <c r="H195" s="13">
        <v>3.7474285714285718</v>
      </c>
    </row>
    <row r="196" spans="1:8" ht="12.75">
      <c r="A196" s="33">
        <v>3</v>
      </c>
      <c r="B196" s="10">
        <v>7604005.4</v>
      </c>
      <c r="C196" s="11">
        <v>408950.1</v>
      </c>
      <c r="D196" s="12">
        <v>20.573999999999998</v>
      </c>
      <c r="E196" s="12">
        <v>3.6068</v>
      </c>
      <c r="F196" s="12">
        <f t="shared" si="5"/>
        <v>0.17530864197530865</v>
      </c>
      <c r="G196" s="12">
        <v>18.7</v>
      </c>
      <c r="H196" s="13">
        <v>3.2782716049382716</v>
      </c>
    </row>
    <row r="197" spans="1:8" ht="12.75">
      <c r="A197" s="33">
        <v>4</v>
      </c>
      <c r="B197" s="10">
        <v>7603995.8</v>
      </c>
      <c r="C197" s="11">
        <v>409215.5</v>
      </c>
      <c r="D197" s="12">
        <v>20.828</v>
      </c>
      <c r="E197" s="12">
        <v>2.6924</v>
      </c>
      <c r="F197" s="12">
        <f t="shared" si="5"/>
        <v>0.12926829268292683</v>
      </c>
      <c r="G197" s="12">
        <v>19.28</v>
      </c>
      <c r="H197" s="13">
        <v>2.4922926829268297</v>
      </c>
    </row>
    <row r="198" spans="1:8" ht="12.75">
      <c r="A198" s="33">
        <v>5</v>
      </c>
      <c r="B198" s="10">
        <v>7605011.9</v>
      </c>
      <c r="C198" s="11">
        <v>407697.4</v>
      </c>
      <c r="D198" s="12">
        <v>29.972</v>
      </c>
      <c r="E198" s="12">
        <v>4.7244</v>
      </c>
      <c r="F198" s="12">
        <f t="shared" si="5"/>
        <v>0.15762711864406778</v>
      </c>
      <c r="G198" s="12">
        <v>31.9</v>
      </c>
      <c r="H198" s="13">
        <v>5.028305084745763</v>
      </c>
    </row>
    <row r="199" spans="1:8" ht="12.75">
      <c r="A199" s="33">
        <v>6</v>
      </c>
      <c r="B199" s="10">
        <v>7605428.9</v>
      </c>
      <c r="C199" s="11">
        <v>404058.6</v>
      </c>
      <c r="D199" s="12">
        <v>28.194</v>
      </c>
      <c r="E199" s="12">
        <v>6.299199999999999</v>
      </c>
      <c r="F199" s="12">
        <f t="shared" si="5"/>
        <v>0.2234234234234234</v>
      </c>
      <c r="G199" s="12">
        <v>19.85</v>
      </c>
      <c r="H199" s="13">
        <v>4.4349549549549545</v>
      </c>
    </row>
    <row r="200" spans="1:8" ht="12.75">
      <c r="A200" s="33">
        <v>7</v>
      </c>
      <c r="B200" s="10">
        <v>7606833.1</v>
      </c>
      <c r="C200" s="11">
        <v>405416.3</v>
      </c>
      <c r="D200" s="12">
        <v>16.721666666666668</v>
      </c>
      <c r="E200" s="12">
        <v>2.1590000000000003</v>
      </c>
      <c r="F200" s="12">
        <f t="shared" si="5"/>
        <v>0.12911392405063293</v>
      </c>
      <c r="G200" s="12">
        <v>31.583333333333332</v>
      </c>
      <c r="H200" s="13">
        <v>4.077848101265823</v>
      </c>
    </row>
    <row r="201" spans="1:8" ht="12.75">
      <c r="A201" s="33">
        <v>8</v>
      </c>
      <c r="B201" s="10">
        <v>7607546.6</v>
      </c>
      <c r="C201" s="11">
        <v>405409.6</v>
      </c>
      <c r="D201" s="12">
        <v>25.654</v>
      </c>
      <c r="E201" s="12">
        <v>4.013199999999999</v>
      </c>
      <c r="F201" s="12">
        <f t="shared" si="5"/>
        <v>0.1564356435643564</v>
      </c>
      <c r="G201" s="12">
        <v>32.12</v>
      </c>
      <c r="H201" s="13">
        <v>5.024712871287128</v>
      </c>
    </row>
    <row r="202" spans="1:8" ht="12.75">
      <c r="A202" s="33">
        <v>9</v>
      </c>
      <c r="B202" s="10">
        <v>7607880.3</v>
      </c>
      <c r="C202" s="11">
        <v>403959.3</v>
      </c>
      <c r="D202" s="12">
        <v>32.004</v>
      </c>
      <c r="E202" s="12">
        <v>5.740400000000001</v>
      </c>
      <c r="F202" s="12">
        <f t="shared" si="5"/>
        <v>0.17936507936507942</v>
      </c>
      <c r="G202" s="12">
        <v>22.8</v>
      </c>
      <c r="H202" s="13">
        <v>4.089523809523811</v>
      </c>
    </row>
    <row r="203" spans="1:8" ht="12.75">
      <c r="A203" s="33">
        <v>10</v>
      </c>
      <c r="B203" s="10">
        <v>7610233</v>
      </c>
      <c r="C203" s="11">
        <v>405680.7</v>
      </c>
      <c r="D203" s="12">
        <v>29.972</v>
      </c>
      <c r="E203" s="12">
        <v>5.638800000000001</v>
      </c>
      <c r="F203" s="12">
        <f t="shared" si="5"/>
        <v>0.188135593220339</v>
      </c>
      <c r="G203" s="12">
        <v>34.5</v>
      </c>
      <c r="H203" s="13">
        <v>6.490677966101695</v>
      </c>
    </row>
    <row r="204" spans="1:8" ht="12.75">
      <c r="A204" s="33">
        <v>11</v>
      </c>
      <c r="B204" s="10">
        <v>7611181.7</v>
      </c>
      <c r="C204" s="11">
        <v>406033</v>
      </c>
      <c r="D204" s="12">
        <v>35.814</v>
      </c>
      <c r="E204" s="12">
        <v>5.6896</v>
      </c>
      <c r="F204" s="12">
        <f t="shared" si="5"/>
        <v>0.15886524822695036</v>
      </c>
      <c r="G204" s="12">
        <v>42.4</v>
      </c>
      <c r="H204" s="13">
        <v>6.735886524822695</v>
      </c>
    </row>
    <row r="205" spans="1:8" ht="12.75">
      <c r="A205" s="33">
        <v>12</v>
      </c>
      <c r="B205" s="10">
        <v>7614472.1</v>
      </c>
      <c r="C205" s="11">
        <v>444116.5</v>
      </c>
      <c r="D205" s="12">
        <v>36.322</v>
      </c>
      <c r="E205" s="12">
        <v>8.4328</v>
      </c>
      <c r="F205" s="12">
        <f t="shared" si="5"/>
        <v>0.23216783216783216</v>
      </c>
      <c r="G205" s="12">
        <v>43.66</v>
      </c>
      <c r="H205" s="13">
        <v>10.136447552447551</v>
      </c>
    </row>
    <row r="206" spans="1:8" ht="12.75">
      <c r="A206" s="33">
        <v>13</v>
      </c>
      <c r="B206" s="10">
        <v>7616147.6</v>
      </c>
      <c r="C206" s="11">
        <v>402203.8</v>
      </c>
      <c r="D206" s="12">
        <v>38.862</v>
      </c>
      <c r="E206" s="12">
        <v>7.4676</v>
      </c>
      <c r="F206" s="12">
        <f t="shared" si="5"/>
        <v>0.19215686274509802</v>
      </c>
      <c r="G206" s="12">
        <v>44.9</v>
      </c>
      <c r="H206" s="13">
        <v>8.627843137254901</v>
      </c>
    </row>
    <row r="207" spans="1:8" ht="12.75">
      <c r="A207" s="33">
        <v>14</v>
      </c>
      <c r="B207" s="10">
        <v>7616469.1</v>
      </c>
      <c r="C207" s="11">
        <v>402311.4</v>
      </c>
      <c r="D207" s="12">
        <v>36.576</v>
      </c>
      <c r="E207" s="12">
        <v>6.35</v>
      </c>
      <c r="F207" s="12">
        <f t="shared" si="5"/>
        <v>0.1736111111111111</v>
      </c>
      <c r="G207" s="12">
        <v>40.76</v>
      </c>
      <c r="H207" s="13">
        <v>7.0763888888888875</v>
      </c>
    </row>
    <row r="208" spans="1:8" ht="12.75">
      <c r="A208" s="33">
        <v>15</v>
      </c>
      <c r="B208" s="10">
        <v>7620068.2</v>
      </c>
      <c r="C208" s="11">
        <v>405441.9</v>
      </c>
      <c r="D208" s="12">
        <v>40.386</v>
      </c>
      <c r="E208" s="12">
        <v>8.839199999999998</v>
      </c>
      <c r="F208" s="12">
        <f t="shared" si="5"/>
        <v>0.21886792452830184</v>
      </c>
      <c r="G208" s="12">
        <v>47.76</v>
      </c>
      <c r="H208" s="13">
        <v>10.453132075471695</v>
      </c>
    </row>
    <row r="209" spans="1:8" ht="12.75">
      <c r="A209" s="33">
        <v>16</v>
      </c>
      <c r="B209" s="10">
        <v>7623732.3</v>
      </c>
      <c r="C209" s="11">
        <v>403654.3</v>
      </c>
      <c r="D209" s="12">
        <v>43.18</v>
      </c>
      <c r="E209" s="12">
        <v>10.312400000000002</v>
      </c>
      <c r="F209" s="12">
        <f t="shared" si="5"/>
        <v>0.23882352941176477</v>
      </c>
      <c r="G209" s="12">
        <v>37.1</v>
      </c>
      <c r="H209" s="13">
        <v>8.860352941176473</v>
      </c>
    </row>
    <row r="210" spans="1:8" ht="12.75">
      <c r="A210" s="33">
        <v>17</v>
      </c>
      <c r="B210" s="10">
        <v>7624764.4</v>
      </c>
      <c r="C210" s="11">
        <v>401047.8</v>
      </c>
      <c r="D210" s="12">
        <v>53.848</v>
      </c>
      <c r="E210" s="12">
        <v>11.1252</v>
      </c>
      <c r="F210" s="12">
        <f t="shared" si="5"/>
        <v>0.20660377358490564</v>
      </c>
      <c r="G210" s="12">
        <v>61.88</v>
      </c>
      <c r="H210" s="13">
        <v>12.784641509433962</v>
      </c>
    </row>
    <row r="211" spans="1:8" ht="12.75">
      <c r="A211" s="33">
        <v>18</v>
      </c>
      <c r="B211" s="10">
        <v>7624764.4</v>
      </c>
      <c r="C211" s="11">
        <v>401047.8</v>
      </c>
      <c r="D211" s="12">
        <v>40.64</v>
      </c>
      <c r="E211" s="12">
        <v>8.128</v>
      </c>
      <c r="F211" s="12">
        <f t="shared" si="5"/>
        <v>0.2</v>
      </c>
      <c r="G211" s="12">
        <v>48.5</v>
      </c>
      <c r="H211" s="13">
        <v>9.7</v>
      </c>
    </row>
    <row r="212" spans="1:8" ht="12.75">
      <c r="A212" s="33">
        <v>19</v>
      </c>
      <c r="B212" s="10">
        <v>7702595.6</v>
      </c>
      <c r="C212" s="11">
        <v>433491.9</v>
      </c>
      <c r="D212" s="12">
        <v>15.24</v>
      </c>
      <c r="E212" s="12">
        <v>2.2352000000000003</v>
      </c>
      <c r="F212" s="12">
        <f t="shared" si="5"/>
        <v>0.1466666666666667</v>
      </c>
      <c r="G212" s="12">
        <v>22.72</v>
      </c>
      <c r="H212" s="13">
        <v>3.332266666666667</v>
      </c>
    </row>
    <row r="213" spans="1:8" ht="12.75">
      <c r="A213" s="33">
        <v>20</v>
      </c>
      <c r="B213" s="10">
        <v>7704753.4</v>
      </c>
      <c r="C213" s="11">
        <v>378750.5</v>
      </c>
      <c r="D213" s="12">
        <v>77.216</v>
      </c>
      <c r="E213" s="12">
        <v>14.528800000000002</v>
      </c>
      <c r="F213" s="12">
        <f t="shared" si="5"/>
        <v>0.18815789473684214</v>
      </c>
      <c r="G213" s="12">
        <v>64.2</v>
      </c>
      <c r="H213" s="13">
        <v>12.079736842105266</v>
      </c>
    </row>
    <row r="214" spans="1:8" ht="12.75">
      <c r="A214" s="33">
        <v>21</v>
      </c>
      <c r="B214" s="10">
        <v>7705110.6</v>
      </c>
      <c r="C214" s="11">
        <v>375579.7</v>
      </c>
      <c r="D214" s="12">
        <v>45.72</v>
      </c>
      <c r="E214" s="12">
        <v>8.7884</v>
      </c>
      <c r="F214" s="12">
        <f t="shared" si="5"/>
        <v>0.1922222222222222</v>
      </c>
      <c r="G214" s="12">
        <v>46.22</v>
      </c>
      <c r="H214" s="13">
        <v>8.884511111111111</v>
      </c>
    </row>
    <row r="215" spans="1:8" ht="12.75">
      <c r="A215" s="33">
        <v>22</v>
      </c>
      <c r="B215" s="10">
        <v>7704559.6</v>
      </c>
      <c r="C215" s="11">
        <v>414952.1</v>
      </c>
      <c r="D215" s="12">
        <v>50.038</v>
      </c>
      <c r="E215" s="12">
        <v>9.550400000000002</v>
      </c>
      <c r="F215" s="12">
        <f t="shared" si="5"/>
        <v>0.1908629441624366</v>
      </c>
      <c r="G215" s="12">
        <v>62.82</v>
      </c>
      <c r="H215" s="13">
        <v>11.990010152284269</v>
      </c>
    </row>
    <row r="216" spans="1:8" ht="12.75">
      <c r="A216" s="33">
        <v>23</v>
      </c>
      <c r="B216" s="10">
        <v>7706028.6</v>
      </c>
      <c r="C216" s="11">
        <v>393674.1</v>
      </c>
      <c r="D216" s="12">
        <v>34.036</v>
      </c>
      <c r="E216" s="12">
        <v>5.0292</v>
      </c>
      <c r="F216" s="12">
        <f t="shared" si="5"/>
        <v>0.14776119402985075</v>
      </c>
      <c r="G216" s="12">
        <v>45.44</v>
      </c>
      <c r="H216" s="13">
        <v>6.714268656716418</v>
      </c>
    </row>
    <row r="217" spans="1:8" ht="12.75">
      <c r="A217" s="33">
        <v>24</v>
      </c>
      <c r="B217" s="10">
        <v>7705752.2</v>
      </c>
      <c r="C217" s="11">
        <v>401606.3</v>
      </c>
      <c r="D217" s="12">
        <v>39.878</v>
      </c>
      <c r="E217" s="12">
        <v>8.839199999999998</v>
      </c>
      <c r="F217" s="12">
        <f t="shared" si="5"/>
        <v>0.22165605095541396</v>
      </c>
      <c r="G217" s="12">
        <v>48.04</v>
      </c>
      <c r="H217" s="13">
        <v>10.648356687898087</v>
      </c>
    </row>
    <row r="218" spans="1:8" ht="12.75">
      <c r="A218" s="33">
        <v>25</v>
      </c>
      <c r="B218" s="10">
        <v>7706349.8</v>
      </c>
      <c r="C218" s="11">
        <v>388664</v>
      </c>
      <c r="D218" s="12">
        <v>48.514</v>
      </c>
      <c r="E218" s="12">
        <v>11.684</v>
      </c>
      <c r="F218" s="12">
        <f t="shared" si="5"/>
        <v>0.2408376963350785</v>
      </c>
      <c r="G218" s="12">
        <v>51.24</v>
      </c>
      <c r="H218" s="13">
        <v>12.340523560209425</v>
      </c>
    </row>
    <row r="219" spans="1:8" ht="12.75">
      <c r="A219" s="33">
        <v>26</v>
      </c>
      <c r="B219" s="10">
        <v>7705241.9</v>
      </c>
      <c r="C219" s="11">
        <v>418505.4</v>
      </c>
      <c r="D219" s="12">
        <v>28.702</v>
      </c>
      <c r="E219" s="12">
        <v>4.2164</v>
      </c>
      <c r="F219" s="12">
        <f t="shared" si="5"/>
        <v>0.14690265486725662</v>
      </c>
      <c r="G219" s="12">
        <v>39.8</v>
      </c>
      <c r="H219" s="13">
        <v>5.846725663716813</v>
      </c>
    </row>
    <row r="220" spans="1:8" ht="12.75">
      <c r="A220" s="33">
        <v>27</v>
      </c>
      <c r="B220" s="10">
        <v>7705548.8</v>
      </c>
      <c r="C220" s="11">
        <v>425245.6</v>
      </c>
      <c r="D220" s="12">
        <v>29.972</v>
      </c>
      <c r="E220" s="12">
        <v>5.3848</v>
      </c>
      <c r="F220" s="12">
        <f t="shared" si="5"/>
        <v>0.17966101694915254</v>
      </c>
      <c r="G220" s="12">
        <v>38.92</v>
      </c>
      <c r="H220" s="13">
        <v>6.992406779661017</v>
      </c>
    </row>
    <row r="221" spans="1:8" ht="12.75">
      <c r="A221" s="33">
        <v>28</v>
      </c>
      <c r="B221" s="10">
        <v>7711000.5</v>
      </c>
      <c r="C221" s="11">
        <v>380981.8</v>
      </c>
      <c r="D221" s="12">
        <v>39.116</v>
      </c>
      <c r="E221" s="12">
        <v>5.842</v>
      </c>
      <c r="F221" s="12">
        <f t="shared" si="5"/>
        <v>0.14935064935064934</v>
      </c>
      <c r="G221" s="12">
        <v>43.08</v>
      </c>
      <c r="H221" s="13">
        <v>6.434025974025974</v>
      </c>
    </row>
    <row r="222" spans="1:8" ht="12.75">
      <c r="A222" s="33">
        <v>29</v>
      </c>
      <c r="B222" s="10">
        <v>7710507.8</v>
      </c>
      <c r="C222" s="11">
        <v>391327.3</v>
      </c>
      <c r="D222" s="12">
        <v>28.447999999999997</v>
      </c>
      <c r="E222" s="12">
        <v>6.7056</v>
      </c>
      <c r="F222" s="12">
        <f t="shared" si="5"/>
        <v>0.23571428571428574</v>
      </c>
      <c r="G222" s="12">
        <v>33.18</v>
      </c>
      <c r="H222" s="13">
        <v>7.821000000000001</v>
      </c>
    </row>
    <row r="223" spans="1:8" ht="12.75">
      <c r="A223" s="33">
        <v>30</v>
      </c>
      <c r="B223" s="10">
        <v>7752238.2</v>
      </c>
      <c r="C223" s="11">
        <v>407513.3</v>
      </c>
      <c r="D223" s="12">
        <v>72.136</v>
      </c>
      <c r="E223" s="12">
        <v>21.0312</v>
      </c>
      <c r="F223" s="12">
        <f t="shared" si="5"/>
        <v>0.2915492957746479</v>
      </c>
      <c r="G223" s="12">
        <v>74.78</v>
      </c>
      <c r="H223" s="13">
        <v>21.80205633802817</v>
      </c>
    </row>
    <row r="224" spans="1:8" ht="12.75">
      <c r="A224" s="33">
        <v>31</v>
      </c>
      <c r="B224" s="10">
        <v>7752094</v>
      </c>
      <c r="C224" s="11">
        <v>412037.3</v>
      </c>
      <c r="D224" s="12">
        <v>21.082</v>
      </c>
      <c r="E224" s="12">
        <v>4.8768</v>
      </c>
      <c r="F224" s="12">
        <f t="shared" si="5"/>
        <v>0.23132530120481928</v>
      </c>
      <c r="G224" s="12">
        <v>25.18</v>
      </c>
      <c r="H224" s="13">
        <v>5.82477108433735</v>
      </c>
    </row>
    <row r="225" spans="1:8" ht="12.75">
      <c r="A225" s="33">
        <v>32</v>
      </c>
      <c r="B225" s="10">
        <v>7751974.5</v>
      </c>
      <c r="C225" s="11">
        <v>423418.3</v>
      </c>
      <c r="D225" s="12">
        <v>35.56</v>
      </c>
      <c r="E225" s="12">
        <v>8.4328</v>
      </c>
      <c r="F225" s="12">
        <f t="shared" si="5"/>
        <v>0.23714285714285713</v>
      </c>
      <c r="G225" s="12">
        <v>33.32</v>
      </c>
      <c r="H225" s="13">
        <v>7.9016</v>
      </c>
    </row>
    <row r="226" spans="1:8" ht="12.75">
      <c r="A226" s="33">
        <v>33</v>
      </c>
      <c r="B226" s="10">
        <v>7752296.4</v>
      </c>
      <c r="C226" s="11">
        <v>432099.3</v>
      </c>
      <c r="D226" s="12">
        <v>35.306000000000004</v>
      </c>
      <c r="E226" s="12">
        <v>7.7216000000000005</v>
      </c>
      <c r="F226" s="12">
        <f t="shared" si="5"/>
        <v>0.218705035971223</v>
      </c>
      <c r="G226" s="12">
        <v>34.04</v>
      </c>
      <c r="H226" s="13">
        <v>7.444719424460431</v>
      </c>
    </row>
    <row r="227" spans="1:8" ht="12.75">
      <c r="A227" s="33">
        <v>34</v>
      </c>
      <c r="B227" s="10">
        <v>7754828.5</v>
      </c>
      <c r="C227" s="11">
        <v>432172.7</v>
      </c>
      <c r="D227" s="12">
        <v>26.416</v>
      </c>
      <c r="E227" s="12">
        <v>5.08</v>
      </c>
      <c r="F227" s="12">
        <f t="shared" si="5"/>
        <v>0.19230769230769232</v>
      </c>
      <c r="G227" s="12">
        <v>28.64</v>
      </c>
      <c r="H227" s="13">
        <v>5.507692307692308</v>
      </c>
    </row>
    <row r="228" spans="1:8" ht="12.75">
      <c r="A228" s="33">
        <v>35</v>
      </c>
      <c r="B228" s="10">
        <v>7795731.7</v>
      </c>
      <c r="C228" s="11">
        <v>438124.4</v>
      </c>
      <c r="D228" s="12">
        <v>23.1775</v>
      </c>
      <c r="E228" s="12">
        <v>5.715</v>
      </c>
      <c r="F228" s="12">
        <f t="shared" si="5"/>
        <v>0.24657534246575344</v>
      </c>
      <c r="G228" s="12">
        <v>26.8</v>
      </c>
      <c r="H228" s="13">
        <v>6.608219178082193</v>
      </c>
    </row>
    <row r="229" spans="1:8" ht="12.75">
      <c r="A229" s="33">
        <v>36</v>
      </c>
      <c r="B229" s="10">
        <v>7796159.5</v>
      </c>
      <c r="C229" s="11">
        <v>438335</v>
      </c>
      <c r="D229" s="12">
        <v>29.972</v>
      </c>
      <c r="E229" s="12">
        <v>6.1975999999999996</v>
      </c>
      <c r="F229" s="12">
        <f t="shared" si="5"/>
        <v>0.20677966101694914</v>
      </c>
      <c r="G229" s="12">
        <v>21.5</v>
      </c>
      <c r="H229" s="13">
        <v>4.445762711864407</v>
      </c>
    </row>
    <row r="230" spans="1:8" ht="12.75">
      <c r="A230" s="33">
        <v>37</v>
      </c>
      <c r="B230" s="10">
        <v>7798155.1</v>
      </c>
      <c r="C230" s="11">
        <v>428619.2</v>
      </c>
      <c r="D230" s="12">
        <v>36.322</v>
      </c>
      <c r="E230" s="12">
        <v>9.2964</v>
      </c>
      <c r="F230" s="12">
        <f t="shared" si="5"/>
        <v>0.25594405594405595</v>
      </c>
      <c r="G230" s="12">
        <v>39.92</v>
      </c>
      <c r="H230" s="13">
        <v>10.217286713286713</v>
      </c>
    </row>
    <row r="231" spans="1:8" ht="12.75">
      <c r="A231" s="33">
        <v>38</v>
      </c>
      <c r="B231" s="10">
        <v>7607880.3</v>
      </c>
      <c r="C231" s="11">
        <v>403959.3</v>
      </c>
      <c r="D231" s="12">
        <v>54.39833333333334</v>
      </c>
      <c r="E231" s="12">
        <v>13.758333333333335</v>
      </c>
      <c r="F231" s="12">
        <f t="shared" si="5"/>
        <v>0.2529182879377432</v>
      </c>
      <c r="G231" s="12">
        <v>53.6</v>
      </c>
      <c r="H231" s="13">
        <v>13.556420233463035</v>
      </c>
    </row>
    <row r="232" spans="1:8" ht="13.5" thickBot="1">
      <c r="A232" s="34">
        <v>39</v>
      </c>
      <c r="B232" s="14">
        <v>7752546.6</v>
      </c>
      <c r="C232" s="15">
        <v>407557.8</v>
      </c>
      <c r="D232" s="16">
        <v>21.082</v>
      </c>
      <c r="E232" s="16">
        <v>4.7244</v>
      </c>
      <c r="F232" s="16">
        <f t="shared" si="5"/>
        <v>0.22409638554216868</v>
      </c>
      <c r="G232" s="16">
        <v>13.74</v>
      </c>
      <c r="H232" s="17">
        <v>3.0790843373493977</v>
      </c>
    </row>
    <row r="233" spans="4:8" ht="13.5" thickBot="1">
      <c r="D233" s="23"/>
      <c r="E233" s="62" t="s">
        <v>5</v>
      </c>
      <c r="F233" s="24">
        <f>AVERAGE(F194:F232)</f>
        <v>0.19742995725274373</v>
      </c>
      <c r="H233" s="2"/>
    </row>
    <row r="234" ht="12.75">
      <c r="H234" s="2"/>
    </row>
    <row r="242" spans="2:8" ht="12.75">
      <c r="B242" s="5"/>
      <c r="C242" s="66"/>
      <c r="D242" s="4"/>
      <c r="E242" s="4"/>
      <c r="F242" s="4"/>
      <c r="G242" s="4"/>
      <c r="H242" s="5"/>
    </row>
    <row r="269" spans="2:4" ht="12.75">
      <c r="B269" s="29"/>
      <c r="C269" s="29"/>
      <c r="D269" s="30"/>
    </row>
    <row r="306" spans="2:4" ht="12.75">
      <c r="B306" s="42"/>
      <c r="C306" s="54"/>
      <c r="D306"/>
    </row>
    <row r="307" spans="2:4" ht="12.75">
      <c r="B307" s="42"/>
      <c r="C307" s="54"/>
      <c r="D307"/>
    </row>
    <row r="308" spans="2:4" ht="12.75">
      <c r="B308" s="42"/>
      <c r="C308" s="54"/>
      <c r="D308"/>
    </row>
    <row r="309" spans="2:4" ht="12.75">
      <c r="B309" s="42"/>
      <c r="C309" s="54"/>
      <c r="D309"/>
    </row>
    <row r="310" spans="2:4" ht="12.75">
      <c r="B310" s="42"/>
      <c r="C310" s="54"/>
      <c r="D310"/>
    </row>
    <row r="311" spans="2:4" ht="12.75">
      <c r="B311" s="42"/>
      <c r="C311" s="54"/>
      <c r="D311"/>
    </row>
    <row r="312" spans="2:4" ht="12.75">
      <c r="B312" s="42"/>
      <c r="C312" s="54"/>
      <c r="D312"/>
    </row>
    <row r="313" spans="2:4" ht="12.75">
      <c r="B313" s="42"/>
      <c r="C313" s="54"/>
      <c r="D313"/>
    </row>
    <row r="314" spans="2:4" ht="12.75">
      <c r="B314" s="42"/>
      <c r="C314" s="54"/>
      <c r="D314"/>
    </row>
    <row r="315" spans="2:4" ht="12.75">
      <c r="B315" s="42"/>
      <c r="C315" s="54"/>
      <c r="D315"/>
    </row>
    <row r="316" spans="2:4" ht="12.75">
      <c r="B316" s="42"/>
      <c r="C316" s="54"/>
      <c r="D316"/>
    </row>
    <row r="317" spans="2:4" ht="12.75">
      <c r="B317" s="42"/>
      <c r="C317" s="54"/>
      <c r="D317"/>
    </row>
    <row r="318" spans="2:4" ht="12.75">
      <c r="B318" s="42"/>
      <c r="C318" s="54"/>
      <c r="D318"/>
    </row>
    <row r="319" spans="2:4" ht="12.75">
      <c r="B319" s="42"/>
      <c r="C319" s="54"/>
      <c r="D319"/>
    </row>
    <row r="320" spans="2:4" ht="12.75">
      <c r="B320" s="42"/>
      <c r="C320" s="54"/>
      <c r="D320"/>
    </row>
    <row r="321" spans="2:4" ht="12.75">
      <c r="B321" s="42"/>
      <c r="C321" s="54"/>
      <c r="D321"/>
    </row>
    <row r="322" spans="2:4" ht="12.75">
      <c r="B322" s="42"/>
      <c r="C322" s="54"/>
      <c r="D322"/>
    </row>
    <row r="323" spans="2:4" ht="12.75">
      <c r="B323" s="42"/>
      <c r="C323" s="54"/>
      <c r="D323"/>
    </row>
    <row r="324" spans="2:4" ht="12.75">
      <c r="B324" s="42"/>
      <c r="C324" s="54"/>
      <c r="D324"/>
    </row>
    <row r="325" spans="2:4" ht="12.75">
      <c r="B325" s="42"/>
      <c r="C325" s="54"/>
      <c r="D325"/>
    </row>
    <row r="326" spans="2:4" ht="12.75">
      <c r="B326" s="42"/>
      <c r="C326" s="54"/>
      <c r="D326"/>
    </row>
    <row r="327" spans="2:4" ht="12.75">
      <c r="B327" s="42"/>
      <c r="C327" s="54"/>
      <c r="D327"/>
    </row>
    <row r="328" spans="2:4" ht="12.75">
      <c r="B328" s="42"/>
      <c r="C328" s="54"/>
      <c r="D328"/>
    </row>
    <row r="329" spans="2:4" ht="12.75">
      <c r="B329" s="42"/>
      <c r="C329" s="54"/>
      <c r="D329"/>
    </row>
    <row r="330" spans="2:4" ht="12.75">
      <c r="B330" s="42"/>
      <c r="C330" s="54"/>
      <c r="D330"/>
    </row>
    <row r="331" spans="2:4" ht="12.75">
      <c r="B331" s="42"/>
      <c r="C331" s="54"/>
      <c r="D331"/>
    </row>
    <row r="332" spans="2:4" ht="12.75">
      <c r="B332" s="42"/>
      <c r="C332" s="54"/>
      <c r="D332"/>
    </row>
    <row r="333" spans="2:4" ht="12.75">
      <c r="B333" s="42"/>
      <c r="C333" s="54"/>
      <c r="D333"/>
    </row>
    <row r="334" spans="2:4" ht="12.75">
      <c r="B334" s="42"/>
      <c r="C334" s="54"/>
      <c r="D334"/>
    </row>
    <row r="335" spans="2:4" ht="12.75">
      <c r="B335"/>
      <c r="C335" s="54"/>
      <c r="D335"/>
    </row>
    <row r="336" spans="2:4" ht="12.75">
      <c r="B336"/>
      <c r="C336" s="54"/>
      <c r="D336"/>
    </row>
    <row r="337" spans="2:4" ht="12.75">
      <c r="B337"/>
      <c r="C337" s="54"/>
      <c r="D337"/>
    </row>
    <row r="338" spans="2:4" ht="12.75">
      <c r="B338"/>
      <c r="C338" s="54"/>
      <c r="D338"/>
    </row>
    <row r="340" spans="1:4" ht="12.75">
      <c r="A340" s="31"/>
      <c r="B340" s="29"/>
      <c r="C340" s="29"/>
      <c r="D340" s="30"/>
    </row>
  </sheetData>
  <mergeCells count="7">
    <mergeCell ref="A150:H150"/>
    <mergeCell ref="A192:H192"/>
    <mergeCell ref="A82:H82"/>
    <mergeCell ref="A3:H3"/>
    <mergeCell ref="A40:H40"/>
    <mergeCell ref="A120:H120"/>
    <mergeCell ref="A93:H9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Alaska Fairbank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&amp; Envir.Research Center</dc:creator>
  <cp:keywords/>
  <dc:description/>
  <cp:lastModifiedBy>Hansel</cp:lastModifiedBy>
  <cp:lastPrinted>2000-01-21T23:37:15Z</cp:lastPrinted>
  <dcterms:created xsi:type="dcterms:W3CDTF">2000-01-17T18:03:39Z</dcterms:created>
  <dcterms:modified xsi:type="dcterms:W3CDTF">2000-01-22T00:00:19Z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