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5730" windowHeight="6150" tabRatio="708" firstSheet="3" activeTab="4"/>
  </bookViews>
  <sheets>
    <sheet name="1996" sheetId="1" r:id="rId1"/>
    <sheet name="1997" sheetId="2" r:id="rId2"/>
    <sheet name="1998" sheetId="3" r:id="rId3"/>
    <sheet name="Daily by Year" sheetId="4" r:id="rId4"/>
    <sheet name="Ablation Chart" sheetId="5" r:id="rId5"/>
    <sheet name="By Julian Day" sheetId="6" r:id="rId6"/>
  </sheets>
  <definedNames/>
  <calcPr fullCalcOnLoad="1" refMode="R1C1"/>
</workbook>
</file>

<file path=xl/sharedStrings.xml><?xml version="1.0" encoding="utf-8"?>
<sst xmlns="http://schemas.openxmlformats.org/spreadsheetml/2006/main" count="393" uniqueCount="41">
  <si>
    <t xml:space="preserve"> </t>
  </si>
  <si>
    <t>p1</t>
  </si>
  <si>
    <t>p2</t>
  </si>
  <si>
    <t>p3</t>
  </si>
  <si>
    <t>p4</t>
  </si>
  <si>
    <t>Day</t>
  </si>
  <si>
    <t>plot 1</t>
  </si>
  <si>
    <t>plot 2</t>
  </si>
  <si>
    <t>plot 3</t>
  </si>
  <si>
    <t>plot 4</t>
  </si>
  <si>
    <t>VB</t>
  </si>
  <si>
    <t>EFS</t>
  </si>
  <si>
    <t>density</t>
  </si>
  <si>
    <t>depth</t>
  </si>
  <si>
    <t>h20eq</t>
  </si>
  <si>
    <t>Water eq</t>
  </si>
  <si>
    <t>depths</t>
  </si>
  <si>
    <t>plot2</t>
  </si>
  <si>
    <t>plot4</t>
  </si>
  <si>
    <t>East facing Slope</t>
  </si>
  <si>
    <t>based on 5 msmt</t>
  </si>
  <si>
    <t>water eq (in)</t>
  </si>
  <si>
    <t>Snow Depth</t>
  </si>
  <si>
    <t>Water Eq</t>
  </si>
  <si>
    <t>Density</t>
  </si>
  <si>
    <t>Snow depth (in)</t>
  </si>
  <si>
    <t>(cm)</t>
  </si>
  <si>
    <t>(in)</t>
  </si>
  <si>
    <t>Av Water Eq</t>
  </si>
  <si>
    <t xml:space="preserve">Av Water Eq </t>
  </si>
  <si>
    <t>1998 Snow Surveys at Imnavait Watershed</t>
  </si>
  <si>
    <t xml:space="preserve">New locations this year </t>
  </si>
  <si>
    <t>S1</t>
  </si>
  <si>
    <t>S2</t>
  </si>
  <si>
    <t>S3</t>
  </si>
  <si>
    <t>S4</t>
  </si>
  <si>
    <t>S5</t>
  </si>
  <si>
    <t>S6</t>
  </si>
  <si>
    <t>Avg</t>
  </si>
  <si>
    <t>UpperKuparuk</t>
  </si>
  <si>
    <t>Avg. SWE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</si>
</sst>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Imnavait Snow Ablation
1985 - 2000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97"/>
          <c:w val="0.85225"/>
          <c:h val="0.87075"/>
        </c:manualLayout>
      </c:layout>
      <c:scatterChart>
        <c:scatterStyle val="smooth"/>
        <c:varyColors val="0"/>
        <c:ser>
          <c:idx val="0"/>
          <c:order val="0"/>
          <c:tx>
            <c:strRef>
              <c:f>'Daily by Year'!$A$1:$B$1</c:f>
              <c:strCache>
                <c:ptCount val="1"/>
                <c:pt idx="0">
                  <c:v>1985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Year'!$A$3:$A$21</c:f>
              <c:strCache>
                <c:ptCount val="19"/>
                <c:pt idx="0">
                  <c:v>128</c:v>
                </c:pt>
                <c:pt idx="1">
                  <c:v>129</c:v>
                </c:pt>
                <c:pt idx="2">
                  <c:v>130</c:v>
                </c:pt>
                <c:pt idx="3">
                  <c:v>131</c:v>
                </c:pt>
                <c:pt idx="4">
                  <c:v>133</c:v>
                </c:pt>
                <c:pt idx="5">
                  <c:v>134</c:v>
                </c:pt>
                <c:pt idx="6">
                  <c:v>138</c:v>
                </c:pt>
                <c:pt idx="7">
                  <c:v>139</c:v>
                </c:pt>
                <c:pt idx="8">
                  <c:v>140</c:v>
                </c:pt>
                <c:pt idx="9">
                  <c:v>141</c:v>
                </c:pt>
                <c:pt idx="10">
                  <c:v>142</c:v>
                </c:pt>
                <c:pt idx="11">
                  <c:v>143</c:v>
                </c:pt>
                <c:pt idx="12">
                  <c:v>144</c:v>
                </c:pt>
                <c:pt idx="13">
                  <c:v>145</c:v>
                </c:pt>
                <c:pt idx="14">
                  <c:v>146</c:v>
                </c:pt>
                <c:pt idx="15">
                  <c:v>147</c:v>
                </c:pt>
                <c:pt idx="16">
                  <c:v>148</c:v>
                </c:pt>
                <c:pt idx="17">
                  <c:v>149</c:v>
                </c:pt>
                <c:pt idx="18">
                  <c:v>150</c:v>
                </c:pt>
              </c:strCache>
            </c:strRef>
          </c:xVal>
          <c:yVal>
            <c:numRef>
              <c:f>'Daily by Year'!$B$3:$B$21</c:f>
              <c:numCache>
                <c:ptCount val="19"/>
                <c:pt idx="0">
                  <c:v>10.61</c:v>
                </c:pt>
                <c:pt idx="1">
                  <c:v>10.29</c:v>
                </c:pt>
                <c:pt idx="2">
                  <c:v>9.72</c:v>
                </c:pt>
                <c:pt idx="3">
                  <c:v>7.9</c:v>
                </c:pt>
                <c:pt idx="4">
                  <c:v>8.12</c:v>
                </c:pt>
                <c:pt idx="5">
                  <c:v>7.49</c:v>
                </c:pt>
                <c:pt idx="6">
                  <c:v>8</c:v>
                </c:pt>
                <c:pt idx="7">
                  <c:v>7.33</c:v>
                </c:pt>
                <c:pt idx="8">
                  <c:v>6.91</c:v>
                </c:pt>
                <c:pt idx="9">
                  <c:v>6.19</c:v>
                </c:pt>
                <c:pt idx="10">
                  <c:v>6.16</c:v>
                </c:pt>
                <c:pt idx="11">
                  <c:v>5.66</c:v>
                </c:pt>
                <c:pt idx="12">
                  <c:v>4.44</c:v>
                </c:pt>
                <c:pt idx="13">
                  <c:v>1.81</c:v>
                </c:pt>
                <c:pt idx="14">
                  <c:v>0.93</c:v>
                </c:pt>
                <c:pt idx="15">
                  <c:v>0.55</c:v>
                </c:pt>
                <c:pt idx="16">
                  <c:v>0.34</c:v>
                </c:pt>
                <c:pt idx="17">
                  <c:v>0.13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'Daily by Year'!$C$1:$D$1</c:f>
              <c:strCache>
                <c:ptCount val="1"/>
                <c:pt idx="0">
                  <c:v>1986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Year'!$C$3:$C$13</c:f>
              <c:strCache>
                <c:ptCount val="11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</c:strCache>
            </c:strRef>
          </c:xVal>
          <c:yVal>
            <c:numRef>
              <c:f>'Daily by Year'!$D$3:$D$13</c:f>
              <c:numCache>
                <c:ptCount val="11"/>
                <c:pt idx="0">
                  <c:v>11.43</c:v>
                </c:pt>
                <c:pt idx="1">
                  <c:v>11.18</c:v>
                </c:pt>
                <c:pt idx="2">
                  <c:v>10.16</c:v>
                </c:pt>
                <c:pt idx="3">
                  <c:v>10.16</c:v>
                </c:pt>
                <c:pt idx="4">
                  <c:v>8.89</c:v>
                </c:pt>
                <c:pt idx="5">
                  <c:v>7.37</c:v>
                </c:pt>
                <c:pt idx="6">
                  <c:v>5.08</c:v>
                </c:pt>
                <c:pt idx="7">
                  <c:v>4.06</c:v>
                </c:pt>
                <c:pt idx="8">
                  <c:v>2.29</c:v>
                </c:pt>
                <c:pt idx="9">
                  <c:v>0.25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'Daily by Year'!$E$1:$F$1</c:f>
              <c:strCache>
                <c:ptCount val="1"/>
                <c:pt idx="0">
                  <c:v>1987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Year'!$E$3:$E$17</c:f>
              <c:strCache>
                <c:ptCount val="15"/>
                <c:pt idx="0">
                  <c:v>129</c:v>
                </c:pt>
                <c:pt idx="1">
                  <c:v>130</c:v>
                </c:pt>
                <c:pt idx="2">
                  <c:v>131</c:v>
                </c:pt>
                <c:pt idx="3">
                  <c:v>132</c:v>
                </c:pt>
                <c:pt idx="4">
                  <c:v>133</c:v>
                </c:pt>
                <c:pt idx="5">
                  <c:v>134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</c:strCache>
            </c:strRef>
          </c:xVal>
          <c:yVal>
            <c:numRef>
              <c:f>'Daily by Year'!$F$3:$F$17</c:f>
              <c:numCache>
                <c:ptCount val="15"/>
                <c:pt idx="0">
                  <c:v>10.2</c:v>
                </c:pt>
                <c:pt idx="1">
                  <c:v>8.8</c:v>
                </c:pt>
                <c:pt idx="2">
                  <c:v>8.6</c:v>
                </c:pt>
                <c:pt idx="3">
                  <c:v>7.6</c:v>
                </c:pt>
                <c:pt idx="4">
                  <c:v>7.4</c:v>
                </c:pt>
                <c:pt idx="5">
                  <c:v>7.5</c:v>
                </c:pt>
                <c:pt idx="6">
                  <c:v>7.7</c:v>
                </c:pt>
                <c:pt idx="7">
                  <c:v>7.5</c:v>
                </c:pt>
                <c:pt idx="8">
                  <c:v>6.9</c:v>
                </c:pt>
                <c:pt idx="9">
                  <c:v>5.2</c:v>
                </c:pt>
                <c:pt idx="10">
                  <c:v>3.9</c:v>
                </c:pt>
                <c:pt idx="11">
                  <c:v>2.6</c:v>
                </c:pt>
                <c:pt idx="12">
                  <c:v>1</c:v>
                </c:pt>
                <c:pt idx="13">
                  <c:v>0.2</c:v>
                </c:pt>
                <c:pt idx="1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'Daily by Year'!$G$1:$H$1</c:f>
              <c:strCache>
                <c:ptCount val="1"/>
                <c:pt idx="0">
                  <c:v>1988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Year'!$G$3:$G$10</c:f>
              <c:strCache>
                <c:ptCount val="8"/>
                <c:pt idx="0">
                  <c:v>123</c:v>
                </c:pt>
                <c:pt idx="1">
                  <c:v>129</c:v>
                </c:pt>
                <c:pt idx="2">
                  <c:v>130</c:v>
                </c:pt>
                <c:pt idx="3">
                  <c:v>131</c:v>
                </c:pt>
                <c:pt idx="4">
                  <c:v>132</c:v>
                </c:pt>
                <c:pt idx="5">
                  <c:v>133</c:v>
                </c:pt>
                <c:pt idx="6">
                  <c:v>134</c:v>
                </c:pt>
                <c:pt idx="7">
                  <c:v>135</c:v>
                </c:pt>
              </c:strCache>
            </c:strRef>
          </c:xVal>
          <c:yVal>
            <c:numRef>
              <c:f>'Daily by Year'!$H$3:$H$10</c:f>
              <c:numCache>
                <c:ptCount val="8"/>
                <c:pt idx="0">
                  <c:v>7.5</c:v>
                </c:pt>
                <c:pt idx="1">
                  <c:v>6.9</c:v>
                </c:pt>
                <c:pt idx="2">
                  <c:v>5.09</c:v>
                </c:pt>
                <c:pt idx="3">
                  <c:v>4.78</c:v>
                </c:pt>
                <c:pt idx="5">
                  <c:v>0.36</c:v>
                </c:pt>
                <c:pt idx="6">
                  <c:v>0.03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'Daily by Year'!$I$1:$J$1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Year'!$I$3:$I$15</c:f>
              <c:strCache>
                <c:ptCount val="13"/>
                <c:pt idx="0">
                  <c:v>137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145</c:v>
                </c:pt>
                <c:pt idx="8">
                  <c:v>146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150</c:v>
                </c:pt>
              </c:strCache>
            </c:strRef>
          </c:xVal>
          <c:yVal>
            <c:numRef>
              <c:f>'Daily by Year'!$J$3:$J$15</c:f>
              <c:numCache>
                <c:ptCount val="13"/>
                <c:pt idx="0">
                  <c:v>12.6</c:v>
                </c:pt>
                <c:pt idx="1">
                  <c:v>12.29</c:v>
                </c:pt>
                <c:pt idx="2">
                  <c:v>12.04</c:v>
                </c:pt>
                <c:pt idx="3">
                  <c:v>12.01</c:v>
                </c:pt>
                <c:pt idx="4">
                  <c:v>11.35</c:v>
                </c:pt>
                <c:pt idx="5">
                  <c:v>10.72</c:v>
                </c:pt>
                <c:pt idx="6">
                  <c:v>10.49</c:v>
                </c:pt>
                <c:pt idx="7">
                  <c:v>9.25</c:v>
                </c:pt>
                <c:pt idx="8">
                  <c:v>8.58</c:v>
                </c:pt>
                <c:pt idx="9">
                  <c:v>7.56</c:v>
                </c:pt>
                <c:pt idx="10">
                  <c:v>4.52</c:v>
                </c:pt>
                <c:pt idx="11">
                  <c:v>1.98</c:v>
                </c:pt>
                <c:pt idx="12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'Daily by Year'!$K$1:$L$1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Year'!$K$3:$K$13</c:f>
              <c:strCache>
                <c:ptCount val="11"/>
                <c:pt idx="0">
                  <c:v>129</c:v>
                </c:pt>
                <c:pt idx="1">
                  <c:v>132</c:v>
                </c:pt>
                <c:pt idx="2">
                  <c:v>133</c:v>
                </c:pt>
                <c:pt idx="3">
                  <c:v>134</c:v>
                </c:pt>
                <c:pt idx="4">
                  <c:v>135</c:v>
                </c:pt>
                <c:pt idx="5">
                  <c:v>136</c:v>
                </c:pt>
                <c:pt idx="6">
                  <c:v>137</c:v>
                </c:pt>
                <c:pt idx="7">
                  <c:v>138</c:v>
                </c:pt>
                <c:pt idx="8">
                  <c:v>139</c:v>
                </c:pt>
                <c:pt idx="9">
                  <c:v>140</c:v>
                </c:pt>
                <c:pt idx="10">
                  <c:v>141</c:v>
                </c:pt>
              </c:strCache>
            </c:strRef>
          </c:xVal>
          <c:yVal>
            <c:numRef>
              <c:f>'Daily by Year'!$L$3:$L$13</c:f>
              <c:numCache>
                <c:ptCount val="11"/>
                <c:pt idx="0">
                  <c:v>9.91</c:v>
                </c:pt>
                <c:pt idx="1">
                  <c:v>7.75</c:v>
                </c:pt>
                <c:pt idx="2">
                  <c:v>6.86</c:v>
                </c:pt>
                <c:pt idx="3">
                  <c:v>6.48</c:v>
                </c:pt>
                <c:pt idx="4">
                  <c:v>4.89</c:v>
                </c:pt>
                <c:pt idx="5">
                  <c:v>3.62</c:v>
                </c:pt>
                <c:pt idx="6">
                  <c:v>1.78</c:v>
                </c:pt>
                <c:pt idx="7">
                  <c:v>1.05</c:v>
                </c:pt>
                <c:pt idx="8">
                  <c:v>0.38</c:v>
                </c:pt>
                <c:pt idx="9">
                  <c:v>0.02</c:v>
                </c:pt>
                <c:pt idx="1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'Daily by Year'!$M$1:$N$1</c:f>
              <c:strCache>
                <c:ptCount val="1"/>
                <c:pt idx="0">
                  <c:v>1991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Year'!$M$3:$M$10</c:f>
              <c:strCache>
                <c:ptCount val="8"/>
                <c:pt idx="0">
                  <c:v>124</c:v>
                </c:pt>
                <c:pt idx="1">
                  <c:v>129</c:v>
                </c:pt>
                <c:pt idx="2">
                  <c:v>130</c:v>
                </c:pt>
                <c:pt idx="3">
                  <c:v>131</c:v>
                </c:pt>
                <c:pt idx="4">
                  <c:v>132</c:v>
                </c:pt>
                <c:pt idx="5">
                  <c:v>133</c:v>
                </c:pt>
                <c:pt idx="6">
                  <c:v>134</c:v>
                </c:pt>
                <c:pt idx="7">
                  <c:v>135</c:v>
                </c:pt>
              </c:strCache>
            </c:strRef>
          </c:xVal>
          <c:yVal>
            <c:numRef>
              <c:f>'Daily by Year'!$N$3:$N$10</c:f>
              <c:numCache>
                <c:ptCount val="8"/>
                <c:pt idx="0">
                  <c:v>8.16</c:v>
                </c:pt>
                <c:pt idx="1">
                  <c:v>1.1</c:v>
                </c:pt>
                <c:pt idx="2">
                  <c:v>0.3</c:v>
                </c:pt>
                <c:pt idx="3">
                  <c:v>0.15</c:v>
                </c:pt>
                <c:pt idx="4">
                  <c:v>0.14</c:v>
                </c:pt>
                <c:pt idx="5">
                  <c:v>0.12</c:v>
                </c:pt>
                <c:pt idx="6">
                  <c:v>0.06</c:v>
                </c:pt>
                <c:pt idx="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'Daily by Year'!$O$1:$P$1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Year'!$A$3:$A$21</c:f>
              <c:strCache>
                <c:ptCount val="19"/>
                <c:pt idx="0">
                  <c:v>128</c:v>
                </c:pt>
                <c:pt idx="1">
                  <c:v>129</c:v>
                </c:pt>
                <c:pt idx="2">
                  <c:v>130</c:v>
                </c:pt>
                <c:pt idx="3">
                  <c:v>131</c:v>
                </c:pt>
                <c:pt idx="4">
                  <c:v>133</c:v>
                </c:pt>
                <c:pt idx="5">
                  <c:v>134</c:v>
                </c:pt>
                <c:pt idx="6">
                  <c:v>138</c:v>
                </c:pt>
                <c:pt idx="7">
                  <c:v>139</c:v>
                </c:pt>
                <c:pt idx="8">
                  <c:v>140</c:v>
                </c:pt>
                <c:pt idx="9">
                  <c:v>141</c:v>
                </c:pt>
                <c:pt idx="10">
                  <c:v>142</c:v>
                </c:pt>
                <c:pt idx="11">
                  <c:v>143</c:v>
                </c:pt>
                <c:pt idx="12">
                  <c:v>144</c:v>
                </c:pt>
                <c:pt idx="13">
                  <c:v>145</c:v>
                </c:pt>
                <c:pt idx="14">
                  <c:v>146</c:v>
                </c:pt>
                <c:pt idx="15">
                  <c:v>147</c:v>
                </c:pt>
                <c:pt idx="16">
                  <c:v>148</c:v>
                </c:pt>
                <c:pt idx="17">
                  <c:v>149</c:v>
                </c:pt>
                <c:pt idx="18">
                  <c:v>150</c:v>
                </c:pt>
              </c:strCache>
            </c:strRef>
          </c:xVal>
          <c:yVal>
            <c:numRef>
              <c:f>'Daily by Year'!$B$3:$B$21</c:f>
              <c:numCache>
                <c:ptCount val="19"/>
                <c:pt idx="0">
                  <c:v>10.61</c:v>
                </c:pt>
                <c:pt idx="1">
                  <c:v>10.29</c:v>
                </c:pt>
                <c:pt idx="2">
                  <c:v>9.72</c:v>
                </c:pt>
                <c:pt idx="3">
                  <c:v>7.9</c:v>
                </c:pt>
                <c:pt idx="4">
                  <c:v>8.12</c:v>
                </c:pt>
                <c:pt idx="5">
                  <c:v>7.49</c:v>
                </c:pt>
                <c:pt idx="6">
                  <c:v>8</c:v>
                </c:pt>
                <c:pt idx="7">
                  <c:v>7.33</c:v>
                </c:pt>
                <c:pt idx="8">
                  <c:v>6.91</c:v>
                </c:pt>
                <c:pt idx="9">
                  <c:v>6.19</c:v>
                </c:pt>
                <c:pt idx="10">
                  <c:v>6.16</c:v>
                </c:pt>
                <c:pt idx="11">
                  <c:v>5.66</c:v>
                </c:pt>
                <c:pt idx="12">
                  <c:v>4.44</c:v>
                </c:pt>
                <c:pt idx="13">
                  <c:v>1.81</c:v>
                </c:pt>
                <c:pt idx="14">
                  <c:v>0.93</c:v>
                </c:pt>
                <c:pt idx="15">
                  <c:v>0.55</c:v>
                </c:pt>
                <c:pt idx="16">
                  <c:v>0.34</c:v>
                </c:pt>
                <c:pt idx="17">
                  <c:v>0.13</c:v>
                </c:pt>
                <c:pt idx="18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'Daily by Year'!$Q$1:$R$1</c:f>
              <c:strCache>
                <c:ptCount val="1"/>
                <c:pt idx="0">
                  <c:v>1993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Year'!$Q$3:$Q$7</c:f>
              <c:strCache>
                <c:ptCount val="5"/>
                <c:pt idx="0">
                  <c:v>133</c:v>
                </c:pt>
                <c:pt idx="1">
                  <c:v>137</c:v>
                </c:pt>
                <c:pt idx="2">
                  <c:v>138</c:v>
                </c:pt>
                <c:pt idx="3">
                  <c:v>139</c:v>
                </c:pt>
                <c:pt idx="4">
                  <c:v>140</c:v>
                </c:pt>
              </c:strCache>
            </c:strRef>
          </c:xVal>
          <c:yVal>
            <c:numRef>
              <c:f>'Daily by Year'!$R$3:$R$7</c:f>
              <c:numCache>
                <c:ptCount val="5"/>
                <c:pt idx="0">
                  <c:v>10.13</c:v>
                </c:pt>
                <c:pt idx="1">
                  <c:v>3.84</c:v>
                </c:pt>
                <c:pt idx="2">
                  <c:v>0.69</c:v>
                </c:pt>
                <c:pt idx="3">
                  <c:v>0.13</c:v>
                </c:pt>
                <c:pt idx="4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'Daily by Year'!$S$1:$T$1</c:f>
              <c:strCache>
                <c:ptCount val="1"/>
                <c:pt idx="0">
                  <c:v>1994</c:v>
                </c:pt>
              </c:strCache>
            </c:strRef>
          </c:tx>
          <c:spPr>
            <a:ln w="254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Year'!$S$3:$S$8</c:f>
              <c:strCache>
                <c:ptCount val="6"/>
                <c:pt idx="0">
                  <c:v>122</c:v>
                </c:pt>
                <c:pt idx="1">
                  <c:v>126</c:v>
                </c:pt>
                <c:pt idx="2">
                  <c:v>128</c:v>
                </c:pt>
                <c:pt idx="3">
                  <c:v>130</c:v>
                </c:pt>
                <c:pt idx="4">
                  <c:v>134</c:v>
                </c:pt>
                <c:pt idx="5">
                  <c:v>136</c:v>
                </c:pt>
              </c:strCache>
            </c:strRef>
          </c:xVal>
          <c:yVal>
            <c:numRef>
              <c:f>'Daily by Year'!$T$3:$T$8</c:f>
              <c:numCache>
                <c:ptCount val="6"/>
                <c:pt idx="0">
                  <c:v>8.02</c:v>
                </c:pt>
                <c:pt idx="1">
                  <c:v>4.57</c:v>
                </c:pt>
                <c:pt idx="2">
                  <c:v>1.65</c:v>
                </c:pt>
                <c:pt idx="3">
                  <c:v>1.32</c:v>
                </c:pt>
                <c:pt idx="4">
                  <c:v>0.13</c:v>
                </c:pt>
                <c:pt idx="5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'Daily by Year'!$U$1:$V$1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Year'!$U$3:$U$7</c:f>
              <c:strCache>
                <c:ptCount val="5"/>
                <c:pt idx="0">
                  <c:v>120</c:v>
                </c:pt>
                <c:pt idx="1">
                  <c:v>126</c:v>
                </c:pt>
                <c:pt idx="2">
                  <c:v>128</c:v>
                </c:pt>
                <c:pt idx="3">
                  <c:v>130</c:v>
                </c:pt>
                <c:pt idx="4">
                  <c:v>136</c:v>
                </c:pt>
              </c:strCache>
            </c:strRef>
          </c:xVal>
          <c:yVal>
            <c:numRef>
              <c:f>'Daily by Year'!$V$3:$V$7</c:f>
              <c:numCache>
                <c:ptCount val="5"/>
                <c:pt idx="0">
                  <c:v>14.2</c:v>
                </c:pt>
                <c:pt idx="1">
                  <c:v>6.79</c:v>
                </c:pt>
                <c:pt idx="2">
                  <c:v>5.28</c:v>
                </c:pt>
                <c:pt idx="3">
                  <c:v>1.27</c:v>
                </c:pt>
                <c:pt idx="4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'Daily by Year'!$W$1:$X$1</c:f>
              <c:strCache>
                <c:ptCount val="1"/>
                <c:pt idx="0">
                  <c:v>1996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Year'!$W$3:$W$10</c:f>
              <c:strCache>
                <c:ptCount val="8"/>
                <c:pt idx="0">
                  <c:v>143</c:v>
                </c:pt>
                <c:pt idx="1">
                  <c:v>144</c:v>
                </c:pt>
                <c:pt idx="2">
                  <c:v>145</c:v>
                </c:pt>
                <c:pt idx="3">
                  <c:v>146</c:v>
                </c:pt>
                <c:pt idx="4">
                  <c:v>147</c:v>
                </c:pt>
                <c:pt idx="5">
                  <c:v>149</c:v>
                </c:pt>
                <c:pt idx="6">
                  <c:v>150</c:v>
                </c:pt>
                <c:pt idx="7">
                  <c:v>152</c:v>
                </c:pt>
              </c:strCache>
            </c:strRef>
          </c:xVal>
          <c:yVal>
            <c:numRef>
              <c:f>'Daily by Year'!$X$3:$X$10</c:f>
              <c:numCache>
                <c:ptCount val="8"/>
                <c:pt idx="0">
                  <c:v>10.2</c:v>
                </c:pt>
                <c:pt idx="1">
                  <c:v>9</c:v>
                </c:pt>
                <c:pt idx="2">
                  <c:v>6.63</c:v>
                </c:pt>
                <c:pt idx="3">
                  <c:v>4.8</c:v>
                </c:pt>
                <c:pt idx="4">
                  <c:v>2.57</c:v>
                </c:pt>
                <c:pt idx="5">
                  <c:v>1.6</c:v>
                </c:pt>
                <c:pt idx="6">
                  <c:v>0.37</c:v>
                </c:pt>
                <c:pt idx="7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'Daily by Year'!$Y$1:$Z$1</c:f>
              <c:strCache>
                <c:ptCount val="1"/>
                <c:pt idx="0">
                  <c:v>1997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Year'!$Y$3:$Y$27</c:f>
              <c:strCache>
                <c:ptCount val="25"/>
                <c:pt idx="0">
                  <c:v>119</c:v>
                </c:pt>
                <c:pt idx="1">
                  <c:v>123</c:v>
                </c:pt>
                <c:pt idx="2">
                  <c:v>134</c:v>
                </c:pt>
                <c:pt idx="3">
                  <c:v>135</c:v>
                </c:pt>
                <c:pt idx="4">
                  <c:v>136</c:v>
                </c:pt>
                <c:pt idx="5">
                  <c:v>137</c:v>
                </c:pt>
                <c:pt idx="6">
                  <c:v>138</c:v>
                </c:pt>
                <c:pt idx="7">
                  <c:v>139</c:v>
                </c:pt>
                <c:pt idx="8">
                  <c:v>140</c:v>
                </c:pt>
                <c:pt idx="9">
                  <c:v>141</c:v>
                </c:pt>
                <c:pt idx="10">
                  <c:v>142</c:v>
                </c:pt>
                <c:pt idx="11">
                  <c:v>143</c:v>
                </c:pt>
                <c:pt idx="12">
                  <c:v>144</c:v>
                </c:pt>
                <c:pt idx="13">
                  <c:v>145</c:v>
                </c:pt>
                <c:pt idx="14">
                  <c:v>146</c:v>
                </c:pt>
                <c:pt idx="15">
                  <c:v>147</c:v>
                </c:pt>
                <c:pt idx="16">
                  <c:v>148</c:v>
                </c:pt>
                <c:pt idx="17">
                  <c:v>149</c:v>
                </c:pt>
                <c:pt idx="18">
                  <c:v>150</c:v>
                </c:pt>
                <c:pt idx="19">
                  <c:v>151</c:v>
                </c:pt>
                <c:pt idx="20">
                  <c:v>152</c:v>
                </c:pt>
                <c:pt idx="21">
                  <c:v>153</c:v>
                </c:pt>
                <c:pt idx="22">
                  <c:v>154</c:v>
                </c:pt>
                <c:pt idx="23">
                  <c:v>155</c:v>
                </c:pt>
                <c:pt idx="24">
                  <c:v>156</c:v>
                </c:pt>
              </c:strCache>
            </c:strRef>
          </c:xVal>
          <c:yVal>
            <c:numRef>
              <c:f>'Daily by Year'!$Z$3:$Z$27</c:f>
              <c:numCache>
                <c:ptCount val="25"/>
                <c:pt idx="0">
                  <c:v>14.15</c:v>
                </c:pt>
                <c:pt idx="1">
                  <c:v>12.51</c:v>
                </c:pt>
                <c:pt idx="2">
                  <c:v>10.54</c:v>
                </c:pt>
                <c:pt idx="3">
                  <c:v>11.048597601755601</c:v>
                </c:pt>
                <c:pt idx="4">
                  <c:v>7.328057047515479</c:v>
                </c:pt>
                <c:pt idx="5">
                  <c:v>5.7752551220488195</c:v>
                </c:pt>
                <c:pt idx="6">
                  <c:v>5.262591829916883</c:v>
                </c:pt>
                <c:pt idx="7">
                  <c:v>7.606278490362098</c:v>
                </c:pt>
                <c:pt idx="8">
                  <c:v>4.527900132858944</c:v>
                </c:pt>
                <c:pt idx="9">
                  <c:v>4.729361977834612</c:v>
                </c:pt>
                <c:pt idx="10">
                  <c:v>3.6625702491196037</c:v>
                </c:pt>
                <c:pt idx="11">
                  <c:v>4.002933201719312</c:v>
                </c:pt>
                <c:pt idx="12">
                  <c:v>2.8312548387096776</c:v>
                </c:pt>
                <c:pt idx="13">
                  <c:v>3.7613006069477284</c:v>
                </c:pt>
                <c:pt idx="14">
                  <c:v>2.165375243903546</c:v>
                </c:pt>
                <c:pt idx="15">
                  <c:v>1.9159705215419502</c:v>
                </c:pt>
                <c:pt idx="16">
                  <c:v>1.4445666666666666</c:v>
                </c:pt>
                <c:pt idx="17">
                  <c:v>0.7265538461538461</c:v>
                </c:pt>
                <c:pt idx="18">
                  <c:v>0.4296741573033707</c:v>
                </c:pt>
                <c:pt idx="19">
                  <c:v>2.519425298701775</c:v>
                </c:pt>
                <c:pt idx="20">
                  <c:v>2.1533255726533036</c:v>
                </c:pt>
                <c:pt idx="21">
                  <c:v>2.1968077736827736</c:v>
                </c:pt>
                <c:pt idx="22">
                  <c:v>0.8223033707865168</c:v>
                </c:pt>
                <c:pt idx="23">
                  <c:v>0.6082835820895522</c:v>
                </c:pt>
                <c:pt idx="24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'Daily by Year'!$AA$1:$AB$1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Year'!$AA$3:$AA$11</c:f>
              <c:strCache>
                <c:ptCount val="9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</c:strCache>
            </c:strRef>
          </c:xVal>
          <c:yVal>
            <c:numRef>
              <c:f>'Daily by Year'!$AB$3:$AB$11</c:f>
              <c:numCache>
                <c:ptCount val="9"/>
                <c:pt idx="0">
                  <c:v>9.496666666666666</c:v>
                </c:pt>
                <c:pt idx="1">
                  <c:v>8.708333333333334</c:v>
                </c:pt>
                <c:pt idx="2">
                  <c:v>6.548333333333332</c:v>
                </c:pt>
                <c:pt idx="3">
                  <c:v>6.1816666666666675</c:v>
                </c:pt>
                <c:pt idx="4">
                  <c:v>4.193333333333334</c:v>
                </c:pt>
                <c:pt idx="5">
                  <c:v>1.461666666666667</c:v>
                </c:pt>
                <c:pt idx="6">
                  <c:v>1.51</c:v>
                </c:pt>
                <c:pt idx="7">
                  <c:v>0.08</c:v>
                </c:pt>
                <c:pt idx="8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'Daily by Year'!$AC$1:$AD$1</c:f>
              <c:strCache>
                <c:ptCount val="1"/>
                <c:pt idx="0">
                  <c:v>1999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Year'!$AC$3:$AC$12</c:f>
              <c:strCache>
                <c:ptCount val="10"/>
                <c:pt idx="0">
                  <c:v>133</c:v>
                </c:pt>
                <c:pt idx="1">
                  <c:v>134</c:v>
                </c:pt>
                <c:pt idx="2">
                  <c:v>135</c:v>
                </c:pt>
                <c:pt idx="3">
                  <c:v>136</c:v>
                </c:pt>
                <c:pt idx="4">
                  <c:v>137</c:v>
                </c:pt>
                <c:pt idx="5">
                  <c:v>138</c:v>
                </c:pt>
                <c:pt idx="6">
                  <c:v>139</c:v>
                </c:pt>
                <c:pt idx="7">
                  <c:v>140</c:v>
                </c:pt>
                <c:pt idx="8">
                  <c:v>141</c:v>
                </c:pt>
                <c:pt idx="9">
                  <c:v>142</c:v>
                </c:pt>
              </c:strCache>
            </c:strRef>
          </c:xVal>
          <c:yVal>
            <c:numRef>
              <c:f>'Daily by Year'!$AD$3:$AD$12</c:f>
              <c:numCache>
                <c:ptCount val="10"/>
                <c:pt idx="0">
                  <c:v>6.883333333333333</c:v>
                </c:pt>
                <c:pt idx="1">
                  <c:v>5.65</c:v>
                </c:pt>
                <c:pt idx="2">
                  <c:v>5.066666666666667</c:v>
                </c:pt>
                <c:pt idx="3">
                  <c:v>3.85</c:v>
                </c:pt>
                <c:pt idx="4">
                  <c:v>3.5833333333333335</c:v>
                </c:pt>
                <c:pt idx="5">
                  <c:v>3.1833333333333336</c:v>
                </c:pt>
                <c:pt idx="6">
                  <c:v>2.15</c:v>
                </c:pt>
                <c:pt idx="7">
                  <c:v>1.1214092122227282</c:v>
                </c:pt>
                <c:pt idx="8">
                  <c:v>0.596632137936138</c:v>
                </c:pt>
                <c:pt idx="9">
                  <c:v>0.42544999999999994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'Daily by Year'!$AE$1:$AF$1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by Year'!$AE$3:$AE$16</c:f>
              <c:strCache>
                <c:ptCount val="14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</c:strCache>
            </c:strRef>
          </c:xVal>
          <c:yVal>
            <c:numRef>
              <c:f>'Daily by Year'!$AF$3:$AF$16</c:f>
              <c:numCache>
                <c:ptCount val="14"/>
                <c:pt idx="0">
                  <c:v>11.24093</c:v>
                </c:pt>
                <c:pt idx="1">
                  <c:v>10.72017</c:v>
                </c:pt>
                <c:pt idx="2">
                  <c:v>10.22182</c:v>
                </c:pt>
                <c:pt idx="3">
                  <c:v>9.208827</c:v>
                </c:pt>
                <c:pt idx="4">
                  <c:v>9.518103</c:v>
                </c:pt>
                <c:pt idx="5">
                  <c:v>9.271838</c:v>
                </c:pt>
                <c:pt idx="6">
                  <c:v>8.031192</c:v>
                </c:pt>
                <c:pt idx="7">
                  <c:v>7.540666</c:v>
                </c:pt>
                <c:pt idx="8">
                  <c:v>7.292703</c:v>
                </c:pt>
                <c:pt idx="9">
                  <c:v>6.358075</c:v>
                </c:pt>
                <c:pt idx="10">
                  <c:v>3.906166</c:v>
                </c:pt>
                <c:pt idx="11">
                  <c:v>0.216594</c:v>
                </c:pt>
                <c:pt idx="12">
                  <c:v>0.011097</c:v>
                </c:pt>
                <c:pt idx="13">
                  <c:v>0</c:v>
                </c:pt>
              </c:numCache>
            </c:numRef>
          </c:yVal>
          <c:smooth val="1"/>
        </c:ser>
        <c:axId val="28269512"/>
        <c:axId val="53099017"/>
      </c:scatterChart>
      <c:valAx>
        <c:axId val="28269512"/>
        <c:scaling>
          <c:orientation val="minMax"/>
          <c:max val="162"/>
          <c:min val="117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crossBetween val="midCat"/>
        <c:dispUnits/>
      </c:valAx>
      <c:valAx>
        <c:axId val="53099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Snow Water Equivalent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69512"/>
        <c:crossesAt val="117"/>
        <c:crossBetween val="midCat"/>
        <c:dispUnits/>
      </c:valAx>
      <c:spPr>
        <a:solidFill>
          <a:srgbClr val="E3E3E3"/>
        </a:solidFill>
      </c:spPr>
    </c:plotArea>
    <c:legend>
      <c:legendPos val="r"/>
      <c:layout>
        <c:manualLayout>
          <c:xMode val="edge"/>
          <c:yMode val="edge"/>
          <c:x val="0.9015"/>
          <c:y val="0.23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M1">
      <selection activeCell="T57" sqref="T57"/>
    </sheetView>
  </sheetViews>
  <sheetFormatPr defaultColWidth="9.140625" defaultRowHeight="12.75"/>
  <cols>
    <col min="2" max="4" width="10.57421875" style="0" customWidth="1"/>
    <col min="9" max="9" width="14.7109375" style="0" customWidth="1"/>
    <col min="11" max="11" width="10.7109375" style="0" customWidth="1"/>
    <col min="12" max="12" width="11.140625" style="0" customWidth="1"/>
    <col min="13" max="13" width="11.7109375" style="0" customWidth="1"/>
    <col min="17" max="17" width="13.8515625" style="0" customWidth="1"/>
  </cols>
  <sheetData>
    <row r="1" spans="1:20" ht="12.75">
      <c r="A1" t="s">
        <v>6</v>
      </c>
      <c r="B1" t="s">
        <v>17</v>
      </c>
      <c r="C1" t="s">
        <v>8</v>
      </c>
      <c r="D1" t="s">
        <v>18</v>
      </c>
      <c r="I1" t="s">
        <v>19</v>
      </c>
      <c r="O1" s="1" t="s">
        <v>0</v>
      </c>
      <c r="Q1" t="s">
        <v>20</v>
      </c>
      <c r="T1" t="s">
        <v>6</v>
      </c>
    </row>
    <row r="2" spans="1:20" ht="12.75">
      <c r="A2" s="1">
        <v>35198</v>
      </c>
      <c r="B2" s="1">
        <v>35198</v>
      </c>
      <c r="C2" s="1">
        <v>35198</v>
      </c>
      <c r="D2" s="1">
        <v>35198</v>
      </c>
      <c r="I2" s="1">
        <v>35201</v>
      </c>
      <c r="O2" s="1">
        <v>35210</v>
      </c>
      <c r="P2" t="s">
        <v>12</v>
      </c>
      <c r="Q2" t="s">
        <v>21</v>
      </c>
      <c r="T2" s="1">
        <v>35213</v>
      </c>
    </row>
    <row r="3" spans="5:17" ht="12.75">
      <c r="E3" t="s">
        <v>6</v>
      </c>
      <c r="O3" t="s">
        <v>1</v>
      </c>
      <c r="P3">
        <v>0.3</v>
      </c>
      <c r="Q3">
        <v>2.86</v>
      </c>
    </row>
    <row r="4" spans="1:20" ht="12.75">
      <c r="A4" t="s">
        <v>22</v>
      </c>
      <c r="B4" t="s">
        <v>22</v>
      </c>
      <c r="E4" t="s">
        <v>22</v>
      </c>
      <c r="F4" t="s">
        <v>23</v>
      </c>
      <c r="G4" t="s">
        <v>24</v>
      </c>
      <c r="I4" t="s">
        <v>22</v>
      </c>
      <c r="K4" t="s">
        <v>22</v>
      </c>
      <c r="L4" t="s">
        <v>23</v>
      </c>
      <c r="M4" t="s">
        <v>24</v>
      </c>
      <c r="O4" t="s">
        <v>2</v>
      </c>
      <c r="P4">
        <v>0.34</v>
      </c>
      <c r="Q4">
        <v>2.52</v>
      </c>
      <c r="T4" t="s">
        <v>25</v>
      </c>
    </row>
    <row r="5" spans="1:17" ht="12.75">
      <c r="A5" t="s">
        <v>26</v>
      </c>
      <c r="B5" t="s">
        <v>26</v>
      </c>
      <c r="E5" t="s">
        <v>27</v>
      </c>
      <c r="F5" t="s">
        <v>27</v>
      </c>
      <c r="I5" t="s">
        <v>26</v>
      </c>
      <c r="K5" t="s">
        <v>27</v>
      </c>
      <c r="L5" t="s">
        <v>27</v>
      </c>
      <c r="O5" t="s">
        <v>3</v>
      </c>
      <c r="P5">
        <v>0.31</v>
      </c>
      <c r="Q5">
        <v>1.9</v>
      </c>
    </row>
    <row r="6" spans="1:20" ht="12.75">
      <c r="A6">
        <v>36</v>
      </c>
      <c r="B6">
        <v>28</v>
      </c>
      <c r="E6">
        <v>15</v>
      </c>
      <c r="F6">
        <v>4</v>
      </c>
      <c r="I6">
        <v>70</v>
      </c>
      <c r="K6">
        <v>23</v>
      </c>
      <c r="L6">
        <v>5.6</v>
      </c>
      <c r="O6" t="s">
        <v>4</v>
      </c>
      <c r="P6">
        <v>0.32</v>
      </c>
      <c r="Q6">
        <v>2.82</v>
      </c>
      <c r="T6">
        <v>0</v>
      </c>
    </row>
    <row r="7" spans="1:20" ht="12.75">
      <c r="A7">
        <v>43</v>
      </c>
      <c r="B7">
        <v>27</v>
      </c>
      <c r="E7">
        <v>14</v>
      </c>
      <c r="F7">
        <v>3.8</v>
      </c>
      <c r="I7">
        <v>69</v>
      </c>
      <c r="K7">
        <v>25</v>
      </c>
      <c r="L7">
        <v>7.3</v>
      </c>
      <c r="Q7">
        <f>AVERAGE(Q3:Q6)</f>
        <v>2.525</v>
      </c>
      <c r="T7">
        <v>3.5</v>
      </c>
    </row>
    <row r="8" spans="1:20" ht="12.75">
      <c r="A8">
        <v>39</v>
      </c>
      <c r="B8">
        <v>24</v>
      </c>
      <c r="E8">
        <v>16.5</v>
      </c>
      <c r="F8">
        <v>4.3</v>
      </c>
      <c r="I8">
        <v>58</v>
      </c>
      <c r="K8">
        <v>19</v>
      </c>
      <c r="L8">
        <v>4.95</v>
      </c>
      <c r="Q8">
        <f>Q7*2.54</f>
        <v>6.4135</v>
      </c>
      <c r="T8">
        <v>8.5</v>
      </c>
    </row>
    <row r="9" spans="1:20" ht="12.75">
      <c r="A9">
        <v>42</v>
      </c>
      <c r="B9">
        <v>15</v>
      </c>
      <c r="E9">
        <v>16.5</v>
      </c>
      <c r="F9">
        <v>4.3</v>
      </c>
      <c r="I9">
        <v>69</v>
      </c>
      <c r="K9">
        <v>29</v>
      </c>
      <c r="L9">
        <v>8.1</v>
      </c>
      <c r="T9">
        <v>5</v>
      </c>
    </row>
    <row r="10" spans="1:20" ht="12.75">
      <c r="A10">
        <v>42</v>
      </c>
      <c r="B10">
        <v>36</v>
      </c>
      <c r="E10">
        <v>17.5</v>
      </c>
      <c r="F10">
        <v>5</v>
      </c>
      <c r="I10">
        <v>56</v>
      </c>
      <c r="K10">
        <v>30</v>
      </c>
      <c r="L10">
        <v>8.1</v>
      </c>
      <c r="T10">
        <v>0</v>
      </c>
    </row>
    <row r="11" spans="1:20" ht="12.75">
      <c r="A11">
        <v>40</v>
      </c>
      <c r="B11">
        <v>32</v>
      </c>
      <c r="E11">
        <f>AVERAGE(E6:E10)</f>
        <v>15.9</v>
      </c>
      <c r="F11">
        <f>AVERAGE(F6:F10)</f>
        <v>4.279999999999999</v>
      </c>
      <c r="G11">
        <f>F10/E10</f>
        <v>0.2857142857142857</v>
      </c>
      <c r="I11">
        <v>66</v>
      </c>
      <c r="K11">
        <f>AVERAGE(K6:K10)</f>
        <v>25.2</v>
      </c>
      <c r="L11">
        <f>AVERAGE(L6:L10)</f>
        <v>6.81</v>
      </c>
      <c r="M11">
        <f>L11/K11</f>
        <v>0.2702380952380952</v>
      </c>
      <c r="T11">
        <v>0</v>
      </c>
    </row>
    <row r="12" spans="1:20" ht="12.75">
      <c r="A12">
        <v>37</v>
      </c>
      <c r="B12">
        <v>29</v>
      </c>
      <c r="I12">
        <v>77</v>
      </c>
      <c r="T12">
        <v>0</v>
      </c>
    </row>
    <row r="13" spans="1:20" ht="12.75">
      <c r="A13">
        <v>44</v>
      </c>
      <c r="B13">
        <v>29</v>
      </c>
      <c r="G13" t="s">
        <v>28</v>
      </c>
      <c r="I13">
        <v>67</v>
      </c>
      <c r="M13" t="s">
        <v>29</v>
      </c>
      <c r="T13">
        <v>0</v>
      </c>
    </row>
    <row r="14" spans="1:20" ht="12.75">
      <c r="A14">
        <v>41</v>
      </c>
      <c r="B14">
        <v>29</v>
      </c>
      <c r="G14" t="s">
        <v>26</v>
      </c>
      <c r="I14">
        <v>72</v>
      </c>
      <c r="M14" t="s">
        <v>26</v>
      </c>
      <c r="T14">
        <v>0</v>
      </c>
    </row>
    <row r="15" spans="1:20" ht="12.75">
      <c r="A15">
        <v>46</v>
      </c>
      <c r="B15">
        <v>22</v>
      </c>
      <c r="G15">
        <f>A56*G11</f>
        <v>10.708571428571426</v>
      </c>
      <c r="I15">
        <v>83</v>
      </c>
      <c r="M15">
        <f>M11*I56</f>
        <v>18.635619047619045</v>
      </c>
      <c r="T15">
        <v>0</v>
      </c>
    </row>
    <row r="16" spans="1:20" ht="12.75">
      <c r="A16">
        <v>37</v>
      </c>
      <c r="B16">
        <v>32</v>
      </c>
      <c r="I16">
        <v>83</v>
      </c>
      <c r="T16">
        <v>8</v>
      </c>
    </row>
    <row r="17" spans="1:20" ht="12.75">
      <c r="A17">
        <v>41</v>
      </c>
      <c r="B17">
        <v>33</v>
      </c>
      <c r="E17" t="s">
        <v>17</v>
      </c>
      <c r="I17">
        <v>67</v>
      </c>
      <c r="T17">
        <v>3</v>
      </c>
    </row>
    <row r="18" spans="1:20" ht="12.75">
      <c r="A18">
        <v>48</v>
      </c>
      <c r="B18">
        <v>31</v>
      </c>
      <c r="E18" t="s">
        <v>22</v>
      </c>
      <c r="F18" t="s">
        <v>23</v>
      </c>
      <c r="G18" t="s">
        <v>24</v>
      </c>
      <c r="I18">
        <v>74</v>
      </c>
      <c r="T18">
        <v>0</v>
      </c>
    </row>
    <row r="19" spans="1:20" ht="12.75">
      <c r="A19">
        <v>40</v>
      </c>
      <c r="B19">
        <v>36</v>
      </c>
      <c r="E19" t="s">
        <v>27</v>
      </c>
      <c r="F19" t="s">
        <v>27</v>
      </c>
      <c r="I19">
        <v>71</v>
      </c>
      <c r="T19">
        <v>6.5</v>
      </c>
    </row>
    <row r="20" spans="1:20" ht="12.75">
      <c r="A20">
        <v>46</v>
      </c>
      <c r="B20">
        <v>31</v>
      </c>
      <c r="I20">
        <v>73</v>
      </c>
      <c r="T20">
        <v>9</v>
      </c>
    </row>
    <row r="21" spans="1:20" ht="12.75">
      <c r="A21">
        <v>40</v>
      </c>
      <c r="B21">
        <v>30</v>
      </c>
      <c r="E21">
        <v>12</v>
      </c>
      <c r="F21">
        <v>4.1</v>
      </c>
      <c r="I21">
        <v>82</v>
      </c>
      <c r="T21">
        <v>5</v>
      </c>
    </row>
    <row r="22" spans="1:20" ht="12.75">
      <c r="A22">
        <v>49</v>
      </c>
      <c r="B22">
        <v>19</v>
      </c>
      <c r="E22">
        <v>12</v>
      </c>
      <c r="F22">
        <v>2.6</v>
      </c>
      <c r="I22">
        <v>86</v>
      </c>
      <c r="T22">
        <v>0</v>
      </c>
    </row>
    <row r="23" spans="1:20" ht="12.75">
      <c r="A23">
        <v>49</v>
      </c>
      <c r="B23">
        <v>19</v>
      </c>
      <c r="E23">
        <v>10</v>
      </c>
      <c r="F23">
        <v>2</v>
      </c>
      <c r="I23">
        <v>76</v>
      </c>
      <c r="T23">
        <v>2.5</v>
      </c>
    </row>
    <row r="24" spans="1:20" ht="12.75">
      <c r="A24">
        <v>47</v>
      </c>
      <c r="B24">
        <v>34</v>
      </c>
      <c r="E24">
        <v>13</v>
      </c>
      <c r="F24">
        <v>3.3</v>
      </c>
      <c r="I24">
        <v>67</v>
      </c>
      <c r="T24">
        <v>4.5</v>
      </c>
    </row>
    <row r="25" spans="1:20" ht="12.75">
      <c r="A25">
        <v>38</v>
      </c>
      <c r="B25">
        <v>22</v>
      </c>
      <c r="E25">
        <v>10</v>
      </c>
      <c r="F25">
        <v>2.7</v>
      </c>
      <c r="I25">
        <v>62</v>
      </c>
      <c r="T25">
        <v>2</v>
      </c>
    </row>
    <row r="26" spans="1:20" ht="12.75">
      <c r="A26">
        <v>40</v>
      </c>
      <c r="B26">
        <v>24</v>
      </c>
      <c r="E26">
        <f>AVERAGE(E20:E25)</f>
        <v>11.4</v>
      </c>
      <c r="F26">
        <f>AVERAGE(F20:F25)</f>
        <v>2.94</v>
      </c>
      <c r="G26">
        <f>F25/E25</f>
        <v>0.27</v>
      </c>
      <c r="I26">
        <v>60</v>
      </c>
      <c r="T26">
        <v>2</v>
      </c>
    </row>
    <row r="27" spans="1:20" ht="12.75">
      <c r="A27">
        <v>32</v>
      </c>
      <c r="B27">
        <v>38</v>
      </c>
      <c r="I27">
        <v>66</v>
      </c>
      <c r="T27">
        <v>0</v>
      </c>
    </row>
    <row r="28" spans="1:20" ht="12.75">
      <c r="A28">
        <v>43</v>
      </c>
      <c r="B28">
        <v>41</v>
      </c>
      <c r="G28" t="s">
        <v>28</v>
      </c>
      <c r="I28">
        <v>66</v>
      </c>
      <c r="T28">
        <v>0</v>
      </c>
    </row>
    <row r="29" spans="1:20" ht="12.75">
      <c r="A29">
        <v>37</v>
      </c>
      <c r="B29">
        <v>36</v>
      </c>
      <c r="G29" t="s">
        <v>26</v>
      </c>
      <c r="I29">
        <v>59</v>
      </c>
      <c r="T29">
        <v>1</v>
      </c>
    </row>
    <row r="30" spans="1:20" ht="12.75">
      <c r="A30">
        <v>40</v>
      </c>
      <c r="B30">
        <v>40</v>
      </c>
      <c r="G30">
        <f>B56*G26</f>
        <v>7.452000000000001</v>
      </c>
      <c r="I30">
        <v>70</v>
      </c>
      <c r="T30">
        <v>7</v>
      </c>
    </row>
    <row r="31" spans="1:20" ht="12.75">
      <c r="A31">
        <v>39</v>
      </c>
      <c r="B31">
        <v>29</v>
      </c>
      <c r="I31">
        <v>69</v>
      </c>
      <c r="T31">
        <v>3.5</v>
      </c>
    </row>
    <row r="32" spans="1:20" ht="12.75">
      <c r="A32">
        <v>45</v>
      </c>
      <c r="B32">
        <v>30</v>
      </c>
      <c r="I32">
        <v>67</v>
      </c>
      <c r="T32">
        <v>0</v>
      </c>
    </row>
    <row r="33" spans="1:20" ht="12.75">
      <c r="A33">
        <v>41</v>
      </c>
      <c r="B33">
        <v>23</v>
      </c>
      <c r="I33">
        <v>63</v>
      </c>
      <c r="T33">
        <v>3</v>
      </c>
    </row>
    <row r="34" spans="1:20" ht="12.75">
      <c r="A34">
        <v>26</v>
      </c>
      <c r="B34">
        <v>30</v>
      </c>
      <c r="I34">
        <v>60</v>
      </c>
      <c r="T34">
        <v>0</v>
      </c>
    </row>
    <row r="35" spans="1:20" ht="12.75">
      <c r="A35">
        <v>23</v>
      </c>
      <c r="B35">
        <v>27</v>
      </c>
      <c r="I35">
        <v>62</v>
      </c>
      <c r="T35">
        <v>3.5</v>
      </c>
    </row>
    <row r="36" spans="1:20" ht="12.75">
      <c r="A36">
        <v>19</v>
      </c>
      <c r="B36">
        <v>32</v>
      </c>
      <c r="I36">
        <v>65</v>
      </c>
      <c r="T36">
        <v>0</v>
      </c>
    </row>
    <row r="37" spans="1:20" ht="12.75">
      <c r="A37">
        <v>19</v>
      </c>
      <c r="B37">
        <v>36</v>
      </c>
      <c r="I37">
        <v>66.5</v>
      </c>
      <c r="T37">
        <v>0</v>
      </c>
    </row>
    <row r="38" spans="1:20" ht="12.75">
      <c r="A38">
        <v>39</v>
      </c>
      <c r="B38">
        <v>26</v>
      </c>
      <c r="I38">
        <v>69</v>
      </c>
      <c r="T38">
        <v>0</v>
      </c>
    </row>
    <row r="39" spans="1:20" ht="12.75">
      <c r="A39">
        <v>39</v>
      </c>
      <c r="B39">
        <v>27</v>
      </c>
      <c r="I39">
        <v>68.5</v>
      </c>
      <c r="T39">
        <v>5</v>
      </c>
    </row>
    <row r="40" spans="1:20" ht="12.75">
      <c r="A40">
        <v>15</v>
      </c>
      <c r="B40">
        <v>29</v>
      </c>
      <c r="I40">
        <v>65</v>
      </c>
      <c r="T40">
        <v>0</v>
      </c>
    </row>
    <row r="41" spans="1:20" ht="12.75">
      <c r="A41">
        <v>10</v>
      </c>
      <c r="B41">
        <v>25</v>
      </c>
      <c r="I41">
        <v>70</v>
      </c>
      <c r="T41">
        <v>0</v>
      </c>
    </row>
    <row r="42" spans="1:20" ht="12.75">
      <c r="A42">
        <v>15</v>
      </c>
      <c r="B42">
        <v>23</v>
      </c>
      <c r="I42">
        <v>72</v>
      </c>
      <c r="T42">
        <v>6</v>
      </c>
    </row>
    <row r="43" spans="1:20" ht="12.75">
      <c r="A43">
        <v>13</v>
      </c>
      <c r="B43">
        <v>25</v>
      </c>
      <c r="I43">
        <v>66</v>
      </c>
      <c r="T43">
        <v>0</v>
      </c>
    </row>
    <row r="44" spans="1:20" ht="12.75">
      <c r="A44">
        <v>18</v>
      </c>
      <c r="B44">
        <v>26</v>
      </c>
      <c r="I44">
        <v>62</v>
      </c>
      <c r="T44">
        <v>4</v>
      </c>
    </row>
    <row r="45" spans="1:20" ht="12.75">
      <c r="A45">
        <v>34</v>
      </c>
      <c r="B45">
        <v>25</v>
      </c>
      <c r="I45">
        <v>66</v>
      </c>
      <c r="T45">
        <v>5.5</v>
      </c>
    </row>
    <row r="46" spans="1:20" ht="12.75">
      <c r="A46">
        <v>28</v>
      </c>
      <c r="B46">
        <v>31</v>
      </c>
      <c r="I46">
        <v>69.5</v>
      </c>
      <c r="T46">
        <v>6</v>
      </c>
    </row>
    <row r="47" spans="1:20" ht="12.75">
      <c r="A47">
        <v>36</v>
      </c>
      <c r="B47">
        <v>17</v>
      </c>
      <c r="I47">
        <v>69</v>
      </c>
      <c r="T47">
        <v>0</v>
      </c>
    </row>
    <row r="48" spans="1:20" ht="12.75">
      <c r="A48">
        <v>57</v>
      </c>
      <c r="B48">
        <v>21</v>
      </c>
      <c r="I48">
        <v>70.5</v>
      </c>
      <c r="T48">
        <v>4</v>
      </c>
    </row>
    <row r="49" spans="1:20" ht="12.75">
      <c r="A49">
        <v>58</v>
      </c>
      <c r="B49">
        <v>24</v>
      </c>
      <c r="I49">
        <v>71</v>
      </c>
      <c r="T49">
        <v>0</v>
      </c>
    </row>
    <row r="50" spans="1:20" ht="12.75">
      <c r="A50">
        <v>54</v>
      </c>
      <c r="B50">
        <v>22</v>
      </c>
      <c r="I50">
        <v>66</v>
      </c>
      <c r="T50">
        <v>5.5</v>
      </c>
    </row>
    <row r="51" spans="1:20" ht="12.75">
      <c r="A51">
        <v>59</v>
      </c>
      <c r="B51">
        <v>16</v>
      </c>
      <c r="I51">
        <v>70.5</v>
      </c>
      <c r="T51">
        <v>8</v>
      </c>
    </row>
    <row r="52" spans="1:20" ht="12.75">
      <c r="A52">
        <v>53</v>
      </c>
      <c r="B52">
        <v>23</v>
      </c>
      <c r="I52">
        <v>68.5</v>
      </c>
      <c r="T52">
        <v>7.5</v>
      </c>
    </row>
    <row r="53" spans="1:20" ht="12.75">
      <c r="A53">
        <v>44</v>
      </c>
      <c r="B53">
        <v>26</v>
      </c>
      <c r="I53">
        <v>74</v>
      </c>
      <c r="T53">
        <v>8.5</v>
      </c>
    </row>
    <row r="54" spans="1:20" ht="12.75">
      <c r="A54">
        <v>32</v>
      </c>
      <c r="B54">
        <v>19</v>
      </c>
      <c r="I54">
        <v>71</v>
      </c>
      <c r="T54">
        <v>7.5</v>
      </c>
    </row>
    <row r="55" spans="1:20" ht="12.75">
      <c r="A55">
        <v>21</v>
      </c>
      <c r="B55">
        <v>31</v>
      </c>
      <c r="I55">
        <v>78</v>
      </c>
      <c r="T55">
        <v>8</v>
      </c>
    </row>
    <row r="56" spans="1:20" ht="12.75">
      <c r="A56">
        <f>AVERAGE(A6:A55)</f>
        <v>37.48</v>
      </c>
      <c r="B56">
        <f>AVERAGE(B6:B55)</f>
        <v>27.6</v>
      </c>
      <c r="I56">
        <f>AVERAGE(I6:I55)</f>
        <v>68.96</v>
      </c>
      <c r="T56">
        <v>0</v>
      </c>
    </row>
    <row r="57" spans="9:20" ht="12.75">
      <c r="I57" t="s">
        <v>0</v>
      </c>
      <c r="T57">
        <f>AVERAGE(T6:T55)</f>
        <v>3.06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zoomScale="75" zoomScaleNormal="75" workbookViewId="0" topLeftCell="A44">
      <selection activeCell="E10" sqref="E10"/>
    </sheetView>
  </sheetViews>
  <sheetFormatPr defaultColWidth="9.140625" defaultRowHeight="12.75"/>
  <sheetData>
    <row r="1" spans="1:23" ht="12.75">
      <c r="A1" s="2">
        <v>35562</v>
      </c>
      <c r="B1" t="s">
        <v>6</v>
      </c>
      <c r="F1" t="s">
        <v>7</v>
      </c>
      <c r="K1" t="s">
        <v>8</v>
      </c>
      <c r="O1" t="s">
        <v>9</v>
      </c>
      <c r="S1" t="s">
        <v>10</v>
      </c>
      <c r="W1" t="s">
        <v>11</v>
      </c>
    </row>
    <row r="2" spans="2:23" ht="12.75">
      <c r="B2" t="s">
        <v>12</v>
      </c>
      <c r="F2" t="s">
        <v>12</v>
      </c>
      <c r="K2" t="s">
        <v>12</v>
      </c>
      <c r="O2" t="s">
        <v>12</v>
      </c>
      <c r="S2" t="s">
        <v>12</v>
      </c>
      <c r="W2" t="s">
        <v>12</v>
      </c>
    </row>
    <row r="3" spans="3:25" ht="12.75">
      <c r="C3" t="s">
        <v>13</v>
      </c>
      <c r="D3" t="s">
        <v>14</v>
      </c>
      <c r="G3" t="s">
        <v>13</v>
      </c>
      <c r="H3" t="s">
        <v>14</v>
      </c>
      <c r="L3" t="s">
        <v>13</v>
      </c>
      <c r="M3" t="s">
        <v>14</v>
      </c>
      <c r="P3" t="s">
        <v>13</v>
      </c>
      <c r="Q3" t="s">
        <v>14</v>
      </c>
      <c r="T3" t="s">
        <v>13</v>
      </c>
      <c r="U3" t="s">
        <v>14</v>
      </c>
      <c r="X3" t="s">
        <v>13</v>
      </c>
      <c r="Y3" t="s">
        <v>14</v>
      </c>
    </row>
    <row r="4" spans="2:25" ht="12.75">
      <c r="B4">
        <v>1</v>
      </c>
      <c r="C4">
        <v>11</v>
      </c>
      <c r="D4">
        <v>3.4</v>
      </c>
      <c r="F4">
        <v>1</v>
      </c>
      <c r="G4">
        <v>10</v>
      </c>
      <c r="H4">
        <v>2.8</v>
      </c>
      <c r="K4">
        <v>1</v>
      </c>
      <c r="L4">
        <v>24</v>
      </c>
      <c r="M4">
        <v>6.9</v>
      </c>
      <c r="O4">
        <v>1</v>
      </c>
      <c r="P4">
        <v>18</v>
      </c>
      <c r="Q4">
        <v>5.8</v>
      </c>
      <c r="S4">
        <v>1</v>
      </c>
      <c r="T4">
        <v>17</v>
      </c>
      <c r="U4">
        <v>3.8</v>
      </c>
      <c r="W4">
        <v>1</v>
      </c>
      <c r="X4">
        <v>21</v>
      </c>
      <c r="Y4">
        <v>6.9</v>
      </c>
    </row>
    <row r="5" spans="2:25" ht="12.75">
      <c r="B5">
        <v>2</v>
      </c>
      <c r="C5">
        <v>13</v>
      </c>
      <c r="D5">
        <v>3.6</v>
      </c>
      <c r="F5">
        <v>2</v>
      </c>
      <c r="G5">
        <v>9</v>
      </c>
      <c r="H5">
        <v>2.9</v>
      </c>
      <c r="K5">
        <v>2</v>
      </c>
      <c r="L5">
        <v>17</v>
      </c>
      <c r="M5">
        <v>5</v>
      </c>
      <c r="O5">
        <v>2</v>
      </c>
      <c r="P5">
        <v>19</v>
      </c>
      <c r="Q5">
        <v>6</v>
      </c>
      <c r="S5">
        <v>2</v>
      </c>
      <c r="T5">
        <v>16</v>
      </c>
      <c r="U5">
        <v>4.9</v>
      </c>
      <c r="W5">
        <v>2</v>
      </c>
      <c r="X5">
        <v>21</v>
      </c>
      <c r="Y5">
        <v>5.5</v>
      </c>
    </row>
    <row r="6" spans="2:25" ht="12.75">
      <c r="B6">
        <v>3</v>
      </c>
      <c r="C6">
        <v>12</v>
      </c>
      <c r="D6">
        <v>3</v>
      </c>
      <c r="F6">
        <v>3</v>
      </c>
      <c r="G6">
        <v>18</v>
      </c>
      <c r="H6">
        <v>5.9</v>
      </c>
      <c r="K6">
        <v>3</v>
      </c>
      <c r="L6">
        <v>16</v>
      </c>
      <c r="M6">
        <v>4.8</v>
      </c>
      <c r="O6">
        <v>3</v>
      </c>
      <c r="P6">
        <v>16</v>
      </c>
      <c r="Q6">
        <v>5.2</v>
      </c>
      <c r="S6">
        <v>3</v>
      </c>
      <c r="T6">
        <v>20</v>
      </c>
      <c r="U6">
        <v>6</v>
      </c>
      <c r="W6">
        <v>3</v>
      </c>
      <c r="X6">
        <v>19</v>
      </c>
      <c r="Y6">
        <v>5.3</v>
      </c>
    </row>
    <row r="7" spans="2:25" ht="12.75">
      <c r="B7">
        <v>4</v>
      </c>
      <c r="C7">
        <v>13</v>
      </c>
      <c r="D7">
        <v>3.4</v>
      </c>
      <c r="F7">
        <v>4</v>
      </c>
      <c r="G7">
        <v>17</v>
      </c>
      <c r="H7">
        <v>6</v>
      </c>
      <c r="K7">
        <v>4</v>
      </c>
      <c r="L7">
        <v>16</v>
      </c>
      <c r="M7">
        <v>4.5</v>
      </c>
      <c r="O7">
        <v>4</v>
      </c>
      <c r="P7">
        <v>11</v>
      </c>
      <c r="Q7">
        <v>27</v>
      </c>
      <c r="S7">
        <v>4</v>
      </c>
      <c r="T7">
        <v>18</v>
      </c>
      <c r="U7">
        <v>5.6</v>
      </c>
      <c r="W7">
        <v>4</v>
      </c>
      <c r="X7">
        <v>24</v>
      </c>
      <c r="Y7">
        <v>7.7</v>
      </c>
    </row>
    <row r="8" spans="2:25" ht="12.75">
      <c r="B8">
        <v>5</v>
      </c>
      <c r="C8">
        <v>10</v>
      </c>
      <c r="D8">
        <v>2.6</v>
      </c>
      <c r="F8">
        <v>5</v>
      </c>
      <c r="G8">
        <v>15</v>
      </c>
      <c r="H8">
        <v>4.6</v>
      </c>
      <c r="K8">
        <v>5</v>
      </c>
      <c r="L8">
        <v>15</v>
      </c>
      <c r="M8">
        <v>3.5</v>
      </c>
      <c r="O8">
        <v>5</v>
      </c>
      <c r="P8">
        <v>9</v>
      </c>
      <c r="Q8">
        <v>2.3</v>
      </c>
      <c r="S8">
        <v>5</v>
      </c>
      <c r="T8">
        <v>17</v>
      </c>
      <c r="U8">
        <v>4.5</v>
      </c>
      <c r="W8">
        <v>5</v>
      </c>
      <c r="X8">
        <v>23</v>
      </c>
      <c r="Y8">
        <v>7</v>
      </c>
    </row>
    <row r="9" spans="3:26" ht="12.75">
      <c r="C9" s="3">
        <f>AVERAGE(C4:C8)</f>
        <v>11.8</v>
      </c>
      <c r="D9" s="3">
        <f>AVERAGE(D4:D8)</f>
        <v>3.2</v>
      </c>
      <c r="E9" s="3">
        <f>D9/C9</f>
        <v>0.2711864406779661</v>
      </c>
      <c r="G9" s="3">
        <f>AVERAGE(G4:G8)</f>
        <v>13.8</v>
      </c>
      <c r="H9" s="3">
        <f>AVERAGE(H4:H8)</f>
        <v>4.44</v>
      </c>
      <c r="I9" s="3">
        <f>H9/G9</f>
        <v>0.32173913043478264</v>
      </c>
      <c r="L9" s="3">
        <f>AVERAGE(L4:L8)</f>
        <v>17.6</v>
      </c>
      <c r="M9" s="3">
        <f>AVERAGE(M4:M8)</f>
        <v>4.9399999999999995</v>
      </c>
      <c r="N9" s="3">
        <f>M9/L9</f>
        <v>0.28068181818181814</v>
      </c>
      <c r="P9" s="3">
        <f>AVERAGE(P4:P8)</f>
        <v>14.6</v>
      </c>
      <c r="Q9" s="3">
        <f>AVERAGE(Q4:Q8)</f>
        <v>9.26</v>
      </c>
      <c r="R9" s="3">
        <f>Q9/P9</f>
        <v>0.6342465753424658</v>
      </c>
      <c r="T9">
        <v>15</v>
      </c>
      <c r="U9">
        <v>3.7</v>
      </c>
      <c r="X9" s="3">
        <f>AVERAGE(X4:X8)</f>
        <v>21.6</v>
      </c>
      <c r="Y9" s="3">
        <f>AVERAGE(Y4:Y8)</f>
        <v>6.4799999999999995</v>
      </c>
      <c r="Z9" s="3">
        <f>Y9/X9</f>
        <v>0.29999999999999993</v>
      </c>
    </row>
    <row r="10" spans="4:26" ht="12.75">
      <c r="D10" t="s">
        <v>15</v>
      </c>
      <c r="E10" s="3">
        <f>E9*C64</f>
        <v>10.169491525423728</v>
      </c>
      <c r="H10" t="s">
        <v>15</v>
      </c>
      <c r="I10" s="3">
        <f>I9*G64</f>
        <v>9.787304347826089</v>
      </c>
      <c r="M10" t="s">
        <v>15</v>
      </c>
      <c r="N10" s="3">
        <f>N9*L64</f>
        <v>11.928977272727272</v>
      </c>
      <c r="Q10" t="s">
        <v>15</v>
      </c>
      <c r="R10" s="3">
        <f>R9*P64</f>
        <v>21.653178082191783</v>
      </c>
      <c r="T10" s="3">
        <f>AVERAGE(T4:T9)</f>
        <v>17.166666666666668</v>
      </c>
      <c r="U10" s="3">
        <f>AVERAGE(U4:U9)</f>
        <v>4.749999999999999</v>
      </c>
      <c r="V10" s="3">
        <f>U10/T10</f>
        <v>0.2766990291262135</v>
      </c>
      <c r="Y10" t="s">
        <v>15</v>
      </c>
      <c r="Z10" s="3">
        <f>Z9*X64</f>
        <v>17.609999999999996</v>
      </c>
    </row>
    <row r="11" spans="21:22" ht="12.75">
      <c r="U11" t="s">
        <v>15</v>
      </c>
      <c r="V11" s="3">
        <f>V10*T64</f>
        <v>13.403300970873783</v>
      </c>
    </row>
    <row r="13" spans="2:23" ht="12.75">
      <c r="B13" t="s">
        <v>16</v>
      </c>
      <c r="F13" t="s">
        <v>16</v>
      </c>
      <c r="K13" t="s">
        <v>16</v>
      </c>
      <c r="O13" t="s">
        <v>16</v>
      </c>
      <c r="S13" t="s">
        <v>16</v>
      </c>
      <c r="W13" t="s">
        <v>16</v>
      </c>
    </row>
    <row r="14" spans="2:24" ht="12.75">
      <c r="B14">
        <v>1</v>
      </c>
      <c r="C14">
        <v>51</v>
      </c>
      <c r="F14">
        <v>1</v>
      </c>
      <c r="G14">
        <v>31</v>
      </c>
      <c r="K14">
        <v>1</v>
      </c>
      <c r="L14">
        <v>50</v>
      </c>
      <c r="O14">
        <v>1</v>
      </c>
      <c r="P14">
        <v>30</v>
      </c>
      <c r="S14">
        <v>1</v>
      </c>
      <c r="T14">
        <v>43</v>
      </c>
      <c r="W14">
        <v>1</v>
      </c>
      <c r="X14">
        <v>47</v>
      </c>
    </row>
    <row r="15" spans="2:24" ht="12.75">
      <c r="B15">
        <v>2</v>
      </c>
      <c r="C15">
        <v>47</v>
      </c>
      <c r="F15">
        <v>2</v>
      </c>
      <c r="G15">
        <v>37</v>
      </c>
      <c r="K15">
        <v>2</v>
      </c>
      <c r="L15">
        <v>44</v>
      </c>
      <c r="O15">
        <v>2</v>
      </c>
      <c r="P15">
        <v>31</v>
      </c>
      <c r="S15">
        <v>2</v>
      </c>
      <c r="T15">
        <v>53</v>
      </c>
      <c r="W15">
        <v>2</v>
      </c>
      <c r="X15">
        <v>59</v>
      </c>
    </row>
    <row r="16" spans="2:24" ht="12.75">
      <c r="B16">
        <v>3</v>
      </c>
      <c r="C16">
        <v>51</v>
      </c>
      <c r="F16">
        <v>3</v>
      </c>
      <c r="G16">
        <v>43</v>
      </c>
      <c r="K16">
        <v>3</v>
      </c>
      <c r="L16">
        <v>56</v>
      </c>
      <c r="O16">
        <v>3</v>
      </c>
      <c r="P16">
        <v>36</v>
      </c>
      <c r="S16">
        <v>3</v>
      </c>
      <c r="T16">
        <v>56</v>
      </c>
      <c r="W16">
        <v>3</v>
      </c>
      <c r="X16">
        <v>52</v>
      </c>
    </row>
    <row r="17" spans="2:24" ht="12.75">
      <c r="B17">
        <v>4</v>
      </c>
      <c r="C17">
        <v>56</v>
      </c>
      <c r="F17">
        <v>4</v>
      </c>
      <c r="G17">
        <v>39</v>
      </c>
      <c r="K17">
        <v>4</v>
      </c>
      <c r="L17">
        <v>56</v>
      </c>
      <c r="O17">
        <v>4</v>
      </c>
      <c r="P17">
        <v>44</v>
      </c>
      <c r="S17">
        <v>4</v>
      </c>
      <c r="T17">
        <v>59</v>
      </c>
      <c r="W17">
        <v>4</v>
      </c>
      <c r="X17">
        <v>48</v>
      </c>
    </row>
    <row r="18" spans="2:24" ht="12.75">
      <c r="B18">
        <v>5</v>
      </c>
      <c r="C18">
        <v>37</v>
      </c>
      <c r="F18">
        <v>5</v>
      </c>
      <c r="G18">
        <v>0</v>
      </c>
      <c r="K18">
        <v>5</v>
      </c>
      <c r="L18">
        <v>53</v>
      </c>
      <c r="O18">
        <v>5</v>
      </c>
      <c r="P18">
        <v>48</v>
      </c>
      <c r="S18">
        <v>5</v>
      </c>
      <c r="T18">
        <v>51</v>
      </c>
      <c r="W18">
        <v>5</v>
      </c>
      <c r="X18">
        <v>57</v>
      </c>
    </row>
    <row r="19" spans="2:24" ht="12.75">
      <c r="B19">
        <v>6</v>
      </c>
      <c r="C19">
        <v>59</v>
      </c>
      <c r="F19">
        <v>6</v>
      </c>
      <c r="G19">
        <v>23</v>
      </c>
      <c r="K19">
        <v>6</v>
      </c>
      <c r="L19">
        <v>57</v>
      </c>
      <c r="O19">
        <v>6</v>
      </c>
      <c r="P19">
        <v>45</v>
      </c>
      <c r="S19">
        <v>6</v>
      </c>
      <c r="T19">
        <v>51</v>
      </c>
      <c r="W19">
        <v>6</v>
      </c>
      <c r="X19">
        <v>50</v>
      </c>
    </row>
    <row r="20" spans="2:24" ht="12.75">
      <c r="B20">
        <v>7</v>
      </c>
      <c r="C20">
        <v>44</v>
      </c>
      <c r="F20">
        <v>7</v>
      </c>
      <c r="G20">
        <v>38</v>
      </c>
      <c r="K20">
        <v>7</v>
      </c>
      <c r="L20">
        <v>55</v>
      </c>
      <c r="O20">
        <v>7</v>
      </c>
      <c r="P20">
        <v>35</v>
      </c>
      <c r="S20">
        <v>7</v>
      </c>
      <c r="T20">
        <v>50</v>
      </c>
      <c r="W20">
        <v>7</v>
      </c>
      <c r="X20">
        <v>54</v>
      </c>
    </row>
    <row r="21" spans="2:24" ht="12.75">
      <c r="B21">
        <v>8</v>
      </c>
      <c r="C21">
        <v>51</v>
      </c>
      <c r="F21">
        <v>8</v>
      </c>
      <c r="G21">
        <v>38</v>
      </c>
      <c r="K21">
        <v>8</v>
      </c>
      <c r="L21">
        <v>61</v>
      </c>
      <c r="O21">
        <v>8</v>
      </c>
      <c r="P21">
        <v>66</v>
      </c>
      <c r="S21">
        <v>8</v>
      </c>
      <c r="T21">
        <v>44</v>
      </c>
      <c r="W21">
        <v>8</v>
      </c>
      <c r="X21">
        <v>62</v>
      </c>
    </row>
    <row r="22" spans="2:24" ht="12.75">
      <c r="B22">
        <v>9</v>
      </c>
      <c r="C22">
        <v>49</v>
      </c>
      <c r="F22">
        <v>9</v>
      </c>
      <c r="G22">
        <v>33</v>
      </c>
      <c r="K22">
        <v>9</v>
      </c>
      <c r="L22">
        <v>63</v>
      </c>
      <c r="O22">
        <v>9</v>
      </c>
      <c r="P22">
        <v>32</v>
      </c>
      <c r="S22">
        <v>9</v>
      </c>
      <c r="T22">
        <v>44</v>
      </c>
      <c r="W22">
        <v>9</v>
      </c>
      <c r="X22">
        <v>59</v>
      </c>
    </row>
    <row r="23" spans="2:24" ht="12.75">
      <c r="B23">
        <v>10</v>
      </c>
      <c r="C23">
        <v>54</v>
      </c>
      <c r="F23">
        <v>10</v>
      </c>
      <c r="G23">
        <v>37</v>
      </c>
      <c r="K23">
        <v>10</v>
      </c>
      <c r="L23">
        <v>56</v>
      </c>
      <c r="O23">
        <v>10</v>
      </c>
      <c r="P23">
        <v>48</v>
      </c>
      <c r="S23">
        <v>10</v>
      </c>
      <c r="T23">
        <v>51</v>
      </c>
      <c r="W23">
        <v>10</v>
      </c>
      <c r="X23">
        <v>56</v>
      </c>
    </row>
    <row r="24" spans="2:24" ht="12.75">
      <c r="B24">
        <v>11</v>
      </c>
      <c r="C24">
        <v>36</v>
      </c>
      <c r="F24">
        <v>11</v>
      </c>
      <c r="G24">
        <v>48</v>
      </c>
      <c r="K24">
        <v>11</v>
      </c>
      <c r="L24">
        <v>48</v>
      </c>
      <c r="O24">
        <v>11</v>
      </c>
      <c r="P24">
        <v>35</v>
      </c>
      <c r="S24">
        <v>11</v>
      </c>
      <c r="T24">
        <v>41</v>
      </c>
      <c r="W24">
        <v>11</v>
      </c>
      <c r="X24">
        <v>53</v>
      </c>
    </row>
    <row r="25" spans="2:24" ht="12.75">
      <c r="B25">
        <v>12</v>
      </c>
      <c r="C25">
        <v>33</v>
      </c>
      <c r="F25">
        <v>12</v>
      </c>
      <c r="G25">
        <v>52</v>
      </c>
      <c r="K25">
        <v>12</v>
      </c>
      <c r="L25">
        <v>56</v>
      </c>
      <c r="O25">
        <v>12</v>
      </c>
      <c r="P25">
        <v>30</v>
      </c>
      <c r="S25">
        <v>12</v>
      </c>
      <c r="T25">
        <v>49</v>
      </c>
      <c r="W25">
        <v>12</v>
      </c>
      <c r="X25">
        <v>65</v>
      </c>
    </row>
    <row r="26" spans="2:24" ht="12.75">
      <c r="B26">
        <v>13</v>
      </c>
      <c r="C26">
        <v>41</v>
      </c>
      <c r="F26">
        <v>13</v>
      </c>
      <c r="G26">
        <v>46</v>
      </c>
      <c r="K26">
        <v>13</v>
      </c>
      <c r="L26">
        <v>52</v>
      </c>
      <c r="O26">
        <v>13</v>
      </c>
      <c r="P26">
        <v>22</v>
      </c>
      <c r="S26">
        <v>13</v>
      </c>
      <c r="T26">
        <v>46</v>
      </c>
      <c r="W26">
        <v>13</v>
      </c>
      <c r="X26">
        <v>51</v>
      </c>
    </row>
    <row r="27" spans="2:24" ht="12.75">
      <c r="B27">
        <v>14</v>
      </c>
      <c r="C27">
        <v>36</v>
      </c>
      <c r="F27">
        <v>14</v>
      </c>
      <c r="G27">
        <v>44</v>
      </c>
      <c r="K27">
        <v>14</v>
      </c>
      <c r="L27">
        <v>57</v>
      </c>
      <c r="O27">
        <v>14</v>
      </c>
      <c r="P27">
        <v>32</v>
      </c>
      <c r="S27">
        <v>14</v>
      </c>
      <c r="T27">
        <v>31</v>
      </c>
      <c r="W27">
        <v>14</v>
      </c>
      <c r="X27">
        <v>48</v>
      </c>
    </row>
    <row r="28" spans="2:24" ht="12.75">
      <c r="B28">
        <v>15</v>
      </c>
      <c r="C28">
        <v>36</v>
      </c>
      <c r="F28">
        <v>15</v>
      </c>
      <c r="G28">
        <v>43</v>
      </c>
      <c r="K28">
        <v>15</v>
      </c>
      <c r="L28">
        <v>56</v>
      </c>
      <c r="O28">
        <v>15</v>
      </c>
      <c r="P28">
        <v>32</v>
      </c>
      <c r="S28">
        <v>15</v>
      </c>
      <c r="T28">
        <v>47</v>
      </c>
      <c r="W28">
        <v>15</v>
      </c>
      <c r="X28">
        <v>51</v>
      </c>
    </row>
    <row r="29" spans="2:24" ht="12.75">
      <c r="B29">
        <v>16</v>
      </c>
      <c r="C29">
        <v>27</v>
      </c>
      <c r="F29">
        <v>16</v>
      </c>
      <c r="G29">
        <v>40</v>
      </c>
      <c r="K29">
        <v>16</v>
      </c>
      <c r="L29">
        <v>60</v>
      </c>
      <c r="O29">
        <v>16</v>
      </c>
      <c r="P29">
        <v>38</v>
      </c>
      <c r="S29">
        <v>16</v>
      </c>
      <c r="T29">
        <v>46</v>
      </c>
      <c r="W29">
        <v>16</v>
      </c>
      <c r="X29">
        <v>62</v>
      </c>
    </row>
    <row r="30" spans="2:24" ht="12.75">
      <c r="B30">
        <v>17</v>
      </c>
      <c r="C30">
        <v>34</v>
      </c>
      <c r="F30">
        <v>17</v>
      </c>
      <c r="G30">
        <v>32</v>
      </c>
      <c r="K30">
        <v>17</v>
      </c>
      <c r="L30">
        <v>61</v>
      </c>
      <c r="O30">
        <v>17</v>
      </c>
      <c r="P30">
        <v>52</v>
      </c>
      <c r="S30">
        <v>17</v>
      </c>
      <c r="T30">
        <v>51</v>
      </c>
      <c r="W30">
        <v>17</v>
      </c>
      <c r="X30">
        <v>58</v>
      </c>
    </row>
    <row r="31" spans="2:24" ht="12.75">
      <c r="B31">
        <v>18</v>
      </c>
      <c r="C31">
        <v>46</v>
      </c>
      <c r="F31">
        <v>18</v>
      </c>
      <c r="G31">
        <v>41</v>
      </c>
      <c r="K31">
        <v>18</v>
      </c>
      <c r="L31">
        <v>64</v>
      </c>
      <c r="O31">
        <v>18</v>
      </c>
      <c r="P31">
        <v>46</v>
      </c>
      <c r="S31">
        <v>18</v>
      </c>
      <c r="T31">
        <v>51</v>
      </c>
      <c r="W31">
        <v>18</v>
      </c>
      <c r="X31">
        <v>60</v>
      </c>
    </row>
    <row r="32" spans="2:24" ht="12.75">
      <c r="B32">
        <v>19</v>
      </c>
      <c r="C32">
        <v>54</v>
      </c>
      <c r="F32">
        <v>19</v>
      </c>
      <c r="G32">
        <v>34</v>
      </c>
      <c r="K32">
        <v>19</v>
      </c>
      <c r="L32">
        <v>68</v>
      </c>
      <c r="O32">
        <v>19</v>
      </c>
      <c r="P32">
        <v>45</v>
      </c>
      <c r="S32">
        <v>19</v>
      </c>
      <c r="T32">
        <v>57</v>
      </c>
      <c r="W32">
        <v>19</v>
      </c>
      <c r="X32">
        <v>64</v>
      </c>
    </row>
    <row r="33" spans="2:24" ht="12.75">
      <c r="B33">
        <v>20</v>
      </c>
      <c r="C33">
        <v>46</v>
      </c>
      <c r="F33">
        <v>20</v>
      </c>
      <c r="G33">
        <v>44</v>
      </c>
      <c r="K33">
        <v>20</v>
      </c>
      <c r="L33">
        <v>67</v>
      </c>
      <c r="O33">
        <v>20</v>
      </c>
      <c r="P33">
        <v>36</v>
      </c>
      <c r="S33">
        <v>20</v>
      </c>
      <c r="T33">
        <v>62</v>
      </c>
      <c r="W33">
        <v>20</v>
      </c>
      <c r="X33">
        <v>64</v>
      </c>
    </row>
    <row r="34" spans="2:24" ht="12.75">
      <c r="B34">
        <v>21</v>
      </c>
      <c r="C34">
        <v>36</v>
      </c>
      <c r="F34">
        <v>21</v>
      </c>
      <c r="G34">
        <v>45</v>
      </c>
      <c r="K34">
        <v>21</v>
      </c>
      <c r="L34">
        <v>68</v>
      </c>
      <c r="O34">
        <v>21</v>
      </c>
      <c r="P34">
        <v>30</v>
      </c>
      <c r="S34">
        <v>21</v>
      </c>
      <c r="T34">
        <v>43</v>
      </c>
      <c r="W34">
        <v>21</v>
      </c>
      <c r="X34">
        <v>70</v>
      </c>
    </row>
    <row r="35" spans="2:24" ht="12.75">
      <c r="B35">
        <v>22</v>
      </c>
      <c r="C35">
        <v>21</v>
      </c>
      <c r="F35">
        <v>22</v>
      </c>
      <c r="G35">
        <v>38</v>
      </c>
      <c r="K35">
        <v>22</v>
      </c>
      <c r="L35">
        <v>43</v>
      </c>
      <c r="O35">
        <v>22</v>
      </c>
      <c r="P35">
        <v>31</v>
      </c>
      <c r="S35">
        <v>22</v>
      </c>
      <c r="T35">
        <v>46</v>
      </c>
      <c r="W35">
        <v>22</v>
      </c>
      <c r="X35">
        <v>69</v>
      </c>
    </row>
    <row r="36" spans="2:24" ht="12.75">
      <c r="B36">
        <v>23</v>
      </c>
      <c r="C36">
        <v>24</v>
      </c>
      <c r="F36">
        <v>23</v>
      </c>
      <c r="G36">
        <v>38</v>
      </c>
      <c r="K36">
        <v>23</v>
      </c>
      <c r="L36">
        <v>44</v>
      </c>
      <c r="O36">
        <v>23</v>
      </c>
      <c r="P36">
        <v>24</v>
      </c>
      <c r="S36">
        <v>23</v>
      </c>
      <c r="T36">
        <v>38</v>
      </c>
      <c r="W36">
        <v>23</v>
      </c>
      <c r="X36">
        <v>64</v>
      </c>
    </row>
    <row r="37" spans="2:24" ht="12.75">
      <c r="B37">
        <v>24</v>
      </c>
      <c r="C37">
        <v>33</v>
      </c>
      <c r="F37">
        <v>24</v>
      </c>
      <c r="G37">
        <v>25</v>
      </c>
      <c r="K37">
        <v>24</v>
      </c>
      <c r="L37">
        <v>46</v>
      </c>
      <c r="O37">
        <v>24</v>
      </c>
      <c r="P37">
        <v>0</v>
      </c>
      <c r="S37">
        <v>24</v>
      </c>
      <c r="T37">
        <v>41</v>
      </c>
      <c r="W37">
        <v>24</v>
      </c>
      <c r="X37">
        <v>69</v>
      </c>
    </row>
    <row r="38" spans="2:24" ht="12.75">
      <c r="B38">
        <v>25</v>
      </c>
      <c r="C38">
        <v>46</v>
      </c>
      <c r="F38">
        <v>25</v>
      </c>
      <c r="G38">
        <v>31</v>
      </c>
      <c r="K38">
        <v>25</v>
      </c>
      <c r="L38">
        <v>50</v>
      </c>
      <c r="O38">
        <v>25</v>
      </c>
      <c r="P38">
        <v>37</v>
      </c>
      <c r="S38">
        <v>25</v>
      </c>
      <c r="T38">
        <v>48</v>
      </c>
      <c r="W38">
        <v>25</v>
      </c>
      <c r="X38">
        <v>68</v>
      </c>
    </row>
    <row r="39" spans="2:24" ht="12.75">
      <c r="B39">
        <v>26</v>
      </c>
      <c r="C39">
        <v>35</v>
      </c>
      <c r="F39">
        <v>26</v>
      </c>
      <c r="G39">
        <v>30</v>
      </c>
      <c r="K39">
        <v>26</v>
      </c>
      <c r="L39">
        <v>32</v>
      </c>
      <c r="O39">
        <v>26</v>
      </c>
      <c r="P39">
        <v>35</v>
      </c>
      <c r="S39">
        <v>26</v>
      </c>
      <c r="T39">
        <v>43</v>
      </c>
      <c r="W39">
        <v>26</v>
      </c>
      <c r="X39">
        <v>56</v>
      </c>
    </row>
    <row r="40" spans="2:24" ht="12.75">
      <c r="B40">
        <v>27</v>
      </c>
      <c r="C40">
        <v>0</v>
      </c>
      <c r="F40">
        <v>27</v>
      </c>
      <c r="G40">
        <v>33</v>
      </c>
      <c r="K40">
        <v>27</v>
      </c>
      <c r="L40">
        <v>28</v>
      </c>
      <c r="O40">
        <v>27</v>
      </c>
      <c r="P40">
        <v>36</v>
      </c>
      <c r="S40">
        <v>27</v>
      </c>
      <c r="T40">
        <v>37</v>
      </c>
      <c r="W40">
        <v>27</v>
      </c>
      <c r="X40">
        <v>60</v>
      </c>
    </row>
    <row r="41" spans="2:24" ht="12.75">
      <c r="B41">
        <v>28</v>
      </c>
      <c r="C41">
        <v>18</v>
      </c>
      <c r="F41">
        <v>28</v>
      </c>
      <c r="G41">
        <v>36</v>
      </c>
      <c r="K41">
        <v>28</v>
      </c>
      <c r="L41">
        <v>51</v>
      </c>
      <c r="O41">
        <v>28</v>
      </c>
      <c r="P41">
        <v>0</v>
      </c>
      <c r="S41">
        <v>28</v>
      </c>
      <c r="T41">
        <v>45</v>
      </c>
      <c r="W41">
        <v>28</v>
      </c>
      <c r="X41">
        <v>69</v>
      </c>
    </row>
    <row r="42" spans="2:24" ht="12.75">
      <c r="B42">
        <v>29</v>
      </c>
      <c r="C42">
        <v>15</v>
      </c>
      <c r="F42">
        <v>29</v>
      </c>
      <c r="G42">
        <v>29</v>
      </c>
      <c r="K42">
        <v>29</v>
      </c>
      <c r="L42">
        <v>45</v>
      </c>
      <c r="O42">
        <v>29</v>
      </c>
      <c r="P42">
        <v>40</v>
      </c>
      <c r="S42">
        <v>29</v>
      </c>
      <c r="T42">
        <v>45</v>
      </c>
      <c r="W42">
        <v>29</v>
      </c>
      <c r="X42">
        <v>57</v>
      </c>
    </row>
    <row r="43" spans="2:24" ht="12.75">
      <c r="B43">
        <v>30</v>
      </c>
      <c r="C43">
        <v>16</v>
      </c>
      <c r="F43">
        <v>30</v>
      </c>
      <c r="G43">
        <v>0</v>
      </c>
      <c r="K43">
        <v>30</v>
      </c>
      <c r="L43">
        <v>25</v>
      </c>
      <c r="O43">
        <v>30</v>
      </c>
      <c r="P43">
        <v>40</v>
      </c>
      <c r="S43">
        <v>30</v>
      </c>
      <c r="T43">
        <v>55</v>
      </c>
      <c r="W43">
        <v>30</v>
      </c>
      <c r="X43">
        <v>52</v>
      </c>
    </row>
    <row r="44" spans="2:24" ht="12.75">
      <c r="B44">
        <v>31</v>
      </c>
      <c r="C44">
        <v>16</v>
      </c>
      <c r="F44">
        <v>31</v>
      </c>
      <c r="G44">
        <v>0</v>
      </c>
      <c r="K44">
        <v>31</v>
      </c>
      <c r="L44">
        <v>30</v>
      </c>
      <c r="O44">
        <v>31</v>
      </c>
      <c r="P44">
        <v>37</v>
      </c>
      <c r="S44">
        <v>31</v>
      </c>
      <c r="T44">
        <v>46</v>
      </c>
      <c r="W44">
        <v>31</v>
      </c>
      <c r="X44">
        <v>60</v>
      </c>
    </row>
    <row r="45" spans="2:24" ht="12.75">
      <c r="B45">
        <v>32</v>
      </c>
      <c r="C45">
        <v>17</v>
      </c>
      <c r="F45">
        <v>32</v>
      </c>
      <c r="G45">
        <v>0</v>
      </c>
      <c r="K45">
        <v>32</v>
      </c>
      <c r="L45">
        <v>44</v>
      </c>
      <c r="O45">
        <v>32</v>
      </c>
      <c r="P45">
        <v>37</v>
      </c>
      <c r="S45">
        <v>32</v>
      </c>
      <c r="T45">
        <v>47</v>
      </c>
      <c r="W45">
        <v>32</v>
      </c>
      <c r="X45">
        <v>53</v>
      </c>
    </row>
    <row r="46" spans="2:24" ht="12.75">
      <c r="B46">
        <v>33</v>
      </c>
      <c r="C46">
        <v>8</v>
      </c>
      <c r="F46">
        <v>33</v>
      </c>
      <c r="G46">
        <v>30</v>
      </c>
      <c r="K46">
        <v>33</v>
      </c>
      <c r="L46">
        <v>35</v>
      </c>
      <c r="O46">
        <v>33</v>
      </c>
      <c r="P46">
        <v>37</v>
      </c>
      <c r="S46">
        <v>33</v>
      </c>
      <c r="T46">
        <v>50</v>
      </c>
      <c r="W46">
        <v>33</v>
      </c>
      <c r="X46">
        <v>60</v>
      </c>
    </row>
    <row r="47" spans="2:24" ht="12.75">
      <c r="B47">
        <v>34</v>
      </c>
      <c r="C47">
        <v>21</v>
      </c>
      <c r="F47">
        <v>34</v>
      </c>
      <c r="G47">
        <v>31</v>
      </c>
      <c r="K47">
        <v>34</v>
      </c>
      <c r="L47">
        <v>36</v>
      </c>
      <c r="O47">
        <v>34</v>
      </c>
      <c r="P47">
        <v>45</v>
      </c>
      <c r="S47">
        <v>34</v>
      </c>
      <c r="T47">
        <v>43</v>
      </c>
      <c r="W47">
        <v>34</v>
      </c>
      <c r="X47">
        <v>63</v>
      </c>
    </row>
    <row r="48" spans="2:24" ht="12.75">
      <c r="B48">
        <v>35</v>
      </c>
      <c r="C48">
        <v>31</v>
      </c>
      <c r="F48">
        <v>35</v>
      </c>
      <c r="G48">
        <v>30</v>
      </c>
      <c r="K48">
        <v>35</v>
      </c>
      <c r="L48">
        <v>37</v>
      </c>
      <c r="O48">
        <v>35</v>
      </c>
      <c r="P48">
        <v>36</v>
      </c>
      <c r="S48">
        <v>35</v>
      </c>
      <c r="T48">
        <v>51</v>
      </c>
      <c r="W48">
        <v>35</v>
      </c>
      <c r="X48">
        <v>67</v>
      </c>
    </row>
    <row r="49" spans="2:24" ht="12.75">
      <c r="B49">
        <v>36</v>
      </c>
      <c r="C49">
        <v>35</v>
      </c>
      <c r="F49">
        <v>36</v>
      </c>
      <c r="G49">
        <v>51</v>
      </c>
      <c r="K49">
        <v>36</v>
      </c>
      <c r="L49">
        <v>17</v>
      </c>
      <c r="O49">
        <v>36</v>
      </c>
      <c r="P49">
        <v>16</v>
      </c>
      <c r="S49">
        <v>36</v>
      </c>
      <c r="T49">
        <v>50</v>
      </c>
      <c r="W49">
        <v>36</v>
      </c>
      <c r="X49">
        <v>65</v>
      </c>
    </row>
    <row r="50" spans="2:24" ht="12.75">
      <c r="B50">
        <v>37</v>
      </c>
      <c r="C50">
        <v>37</v>
      </c>
      <c r="F50">
        <v>37</v>
      </c>
      <c r="G50">
        <v>52</v>
      </c>
      <c r="K50">
        <v>37</v>
      </c>
      <c r="L50">
        <v>28</v>
      </c>
      <c r="O50">
        <v>37</v>
      </c>
      <c r="P50">
        <v>43</v>
      </c>
      <c r="S50">
        <v>37</v>
      </c>
      <c r="T50">
        <v>43</v>
      </c>
      <c r="W50">
        <v>37</v>
      </c>
      <c r="X50">
        <v>72</v>
      </c>
    </row>
    <row r="51" spans="2:24" ht="12.75">
      <c r="B51">
        <v>38</v>
      </c>
      <c r="C51">
        <v>46</v>
      </c>
      <c r="F51">
        <v>38</v>
      </c>
      <c r="G51">
        <v>30</v>
      </c>
      <c r="K51">
        <v>38</v>
      </c>
      <c r="L51">
        <v>29</v>
      </c>
      <c r="O51">
        <v>38</v>
      </c>
      <c r="P51">
        <v>35</v>
      </c>
      <c r="S51">
        <v>38</v>
      </c>
      <c r="T51">
        <v>45</v>
      </c>
      <c r="W51">
        <v>38</v>
      </c>
      <c r="X51">
        <v>69</v>
      </c>
    </row>
    <row r="52" spans="2:24" ht="12.75">
      <c r="B52">
        <v>39</v>
      </c>
      <c r="C52">
        <v>52</v>
      </c>
      <c r="F52">
        <v>39</v>
      </c>
      <c r="G52">
        <v>21</v>
      </c>
      <c r="K52">
        <v>39</v>
      </c>
      <c r="L52">
        <v>29</v>
      </c>
      <c r="O52">
        <v>39</v>
      </c>
      <c r="P52">
        <v>36</v>
      </c>
      <c r="S52">
        <v>39</v>
      </c>
      <c r="T52">
        <v>53</v>
      </c>
      <c r="W52">
        <v>39</v>
      </c>
      <c r="X52">
        <v>64</v>
      </c>
    </row>
    <row r="53" spans="2:24" ht="12.75">
      <c r="B53">
        <v>40</v>
      </c>
      <c r="C53">
        <v>56</v>
      </c>
      <c r="F53">
        <v>40</v>
      </c>
      <c r="G53">
        <v>32</v>
      </c>
      <c r="K53">
        <v>40</v>
      </c>
      <c r="L53">
        <v>33</v>
      </c>
      <c r="O53">
        <v>40</v>
      </c>
      <c r="P53">
        <v>0</v>
      </c>
      <c r="S53">
        <v>40</v>
      </c>
      <c r="T53">
        <v>56</v>
      </c>
      <c r="W53">
        <v>40</v>
      </c>
      <c r="X53">
        <v>59</v>
      </c>
    </row>
    <row r="54" spans="2:24" ht="12.75">
      <c r="B54">
        <v>41</v>
      </c>
      <c r="C54">
        <v>61</v>
      </c>
      <c r="F54">
        <v>41</v>
      </c>
      <c r="G54">
        <v>18</v>
      </c>
      <c r="K54">
        <v>41</v>
      </c>
      <c r="L54">
        <v>13</v>
      </c>
      <c r="O54">
        <v>41</v>
      </c>
      <c r="P54">
        <v>46</v>
      </c>
      <c r="S54">
        <v>41</v>
      </c>
      <c r="T54">
        <v>54</v>
      </c>
      <c r="W54">
        <v>41</v>
      </c>
      <c r="X54">
        <v>52</v>
      </c>
    </row>
    <row r="55" spans="2:24" ht="12.75">
      <c r="B55">
        <v>42</v>
      </c>
      <c r="C55">
        <v>56</v>
      </c>
      <c r="F55">
        <v>42</v>
      </c>
      <c r="G55">
        <v>0</v>
      </c>
      <c r="K55">
        <v>42</v>
      </c>
      <c r="L55">
        <v>29</v>
      </c>
      <c r="O55">
        <v>42</v>
      </c>
      <c r="P55">
        <v>48</v>
      </c>
      <c r="S55">
        <v>42</v>
      </c>
      <c r="T55">
        <v>56</v>
      </c>
      <c r="W55">
        <v>42</v>
      </c>
      <c r="X55">
        <v>47</v>
      </c>
    </row>
    <row r="56" spans="2:24" ht="12.75">
      <c r="B56">
        <v>43</v>
      </c>
      <c r="C56">
        <v>52</v>
      </c>
      <c r="F56">
        <v>43</v>
      </c>
      <c r="G56">
        <v>44</v>
      </c>
      <c r="K56">
        <v>43</v>
      </c>
      <c r="L56">
        <v>15</v>
      </c>
      <c r="O56">
        <v>43</v>
      </c>
      <c r="P56">
        <v>17</v>
      </c>
      <c r="S56">
        <v>43</v>
      </c>
      <c r="T56">
        <v>48</v>
      </c>
      <c r="W56">
        <v>43</v>
      </c>
      <c r="X56">
        <v>60</v>
      </c>
    </row>
    <row r="57" spans="2:24" ht="12.75">
      <c r="B57">
        <v>44</v>
      </c>
      <c r="C57">
        <v>47</v>
      </c>
      <c r="F57">
        <v>44</v>
      </c>
      <c r="G57">
        <v>18</v>
      </c>
      <c r="K57">
        <v>44</v>
      </c>
      <c r="L57">
        <v>0</v>
      </c>
      <c r="O57">
        <v>44</v>
      </c>
      <c r="P57">
        <v>43</v>
      </c>
      <c r="S57">
        <v>44</v>
      </c>
      <c r="T57">
        <v>41</v>
      </c>
      <c r="W57">
        <v>44</v>
      </c>
      <c r="X57">
        <v>59</v>
      </c>
    </row>
    <row r="58" spans="2:24" ht="12.75">
      <c r="B58">
        <v>45</v>
      </c>
      <c r="C58">
        <v>37</v>
      </c>
      <c r="F58">
        <v>45</v>
      </c>
      <c r="G58">
        <v>0</v>
      </c>
      <c r="K58">
        <v>45</v>
      </c>
      <c r="L58">
        <v>29</v>
      </c>
      <c r="O58">
        <v>45</v>
      </c>
      <c r="P58">
        <v>36</v>
      </c>
      <c r="S58">
        <v>45</v>
      </c>
      <c r="T58">
        <v>52</v>
      </c>
      <c r="W58">
        <v>45</v>
      </c>
      <c r="X58">
        <v>62</v>
      </c>
    </row>
    <row r="59" spans="2:24" ht="12.75">
      <c r="B59">
        <v>46</v>
      </c>
      <c r="C59">
        <v>25</v>
      </c>
      <c r="F59">
        <v>46</v>
      </c>
      <c r="G59">
        <v>37</v>
      </c>
      <c r="K59">
        <v>46</v>
      </c>
      <c r="L59">
        <v>37</v>
      </c>
      <c r="O59">
        <v>46</v>
      </c>
      <c r="P59">
        <v>37</v>
      </c>
      <c r="S59">
        <v>46</v>
      </c>
      <c r="T59">
        <v>54</v>
      </c>
      <c r="W59">
        <v>46</v>
      </c>
      <c r="X59">
        <v>53</v>
      </c>
    </row>
    <row r="60" spans="2:24" ht="12.75">
      <c r="B60">
        <v>47</v>
      </c>
      <c r="C60">
        <v>36</v>
      </c>
      <c r="F60">
        <v>47</v>
      </c>
      <c r="G60">
        <v>22</v>
      </c>
      <c r="K60">
        <v>47</v>
      </c>
      <c r="L60">
        <v>26</v>
      </c>
      <c r="O60">
        <v>47</v>
      </c>
      <c r="P60">
        <v>31</v>
      </c>
      <c r="S60">
        <v>47</v>
      </c>
      <c r="T60">
        <v>53</v>
      </c>
      <c r="W60">
        <v>47</v>
      </c>
      <c r="X60">
        <v>56</v>
      </c>
    </row>
    <row r="61" spans="2:24" ht="12.75">
      <c r="B61">
        <v>48</v>
      </c>
      <c r="C61">
        <v>40</v>
      </c>
      <c r="F61">
        <v>48</v>
      </c>
      <c r="G61">
        <v>41</v>
      </c>
      <c r="K61">
        <v>48</v>
      </c>
      <c r="L61">
        <v>18</v>
      </c>
      <c r="O61">
        <v>48</v>
      </c>
      <c r="P61">
        <v>35</v>
      </c>
      <c r="S61">
        <v>48</v>
      </c>
      <c r="T61">
        <v>47</v>
      </c>
      <c r="W61">
        <v>48</v>
      </c>
      <c r="X61">
        <v>47</v>
      </c>
    </row>
    <row r="62" spans="2:24" ht="12.75">
      <c r="B62">
        <v>49</v>
      </c>
      <c r="C62">
        <v>37</v>
      </c>
      <c r="F62">
        <v>49</v>
      </c>
      <c r="G62">
        <v>16</v>
      </c>
      <c r="K62">
        <v>49</v>
      </c>
      <c r="L62">
        <v>31</v>
      </c>
      <c r="O62">
        <v>49</v>
      </c>
      <c r="P62">
        <v>16</v>
      </c>
      <c r="S62">
        <v>49</v>
      </c>
      <c r="T62">
        <v>49</v>
      </c>
      <c r="W62">
        <v>49</v>
      </c>
      <c r="X62">
        <v>54</v>
      </c>
    </row>
    <row r="63" spans="2:24" ht="12.75">
      <c r="B63">
        <v>50</v>
      </c>
      <c r="C63">
        <v>33</v>
      </c>
      <c r="F63">
        <v>50</v>
      </c>
      <c r="G63">
        <v>0</v>
      </c>
      <c r="K63">
        <v>50</v>
      </c>
      <c r="L63">
        <v>37</v>
      </c>
      <c r="O63">
        <v>50</v>
      </c>
      <c r="P63">
        <v>20</v>
      </c>
      <c r="S63">
        <v>50</v>
      </c>
      <c r="T63">
        <v>60</v>
      </c>
      <c r="W63">
        <v>50</v>
      </c>
      <c r="X63">
        <v>59</v>
      </c>
    </row>
    <row r="64" spans="3:24" ht="12.75">
      <c r="C64" s="3">
        <f>AVERAGE(C14:C63)</f>
        <v>37.5</v>
      </c>
      <c r="G64" s="3">
        <f>AVERAGE(G14:G63)</f>
        <v>30.42</v>
      </c>
      <c r="L64" s="3">
        <f>AVERAGE(L14:L63)</f>
        <v>42.5</v>
      </c>
      <c r="P64" s="3">
        <f>AVERAGE(P14:P63)</f>
        <v>34.14</v>
      </c>
      <c r="T64" s="3">
        <f>AVERAGE(T14:T63)</f>
        <v>48.44</v>
      </c>
      <c r="X64" s="3">
        <f>AVERAGE(X14:X63)</f>
        <v>58.7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B1">
      <selection activeCell="H4" sqref="H4:H12"/>
    </sheetView>
  </sheetViews>
  <sheetFormatPr defaultColWidth="9.140625" defaultRowHeight="12.75"/>
  <sheetData>
    <row r="1" spans="1:10" ht="12.75">
      <c r="A1" t="s">
        <v>30</v>
      </c>
      <c r="J1" t="s">
        <v>39</v>
      </c>
    </row>
    <row r="2" ht="12.75">
      <c r="A2" t="s">
        <v>31</v>
      </c>
    </row>
    <row r="3" spans="2:8" ht="12.75">
      <c r="B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</row>
    <row r="4" spans="1:10" ht="12.75">
      <c r="A4">
        <v>135</v>
      </c>
      <c r="B4">
        <v>7.46</v>
      </c>
      <c r="C4">
        <v>7.77</v>
      </c>
      <c r="D4">
        <v>11.39</v>
      </c>
      <c r="E4">
        <v>10.66</v>
      </c>
      <c r="F4">
        <v>11.8</v>
      </c>
      <c r="G4">
        <v>7.9</v>
      </c>
      <c r="H4">
        <f>AVERAGE(B4:G4)</f>
        <v>9.496666666666666</v>
      </c>
      <c r="J4">
        <v>11.44</v>
      </c>
    </row>
    <row r="5" spans="1:10" ht="12.75">
      <c r="A5">
        <v>136</v>
      </c>
      <c r="B5">
        <v>6.5</v>
      </c>
      <c r="C5">
        <v>8.06</v>
      </c>
      <c r="D5">
        <v>10.73</v>
      </c>
      <c r="E5">
        <v>9.78</v>
      </c>
      <c r="F5">
        <v>9.87</v>
      </c>
      <c r="G5">
        <v>7.31</v>
      </c>
      <c r="H5">
        <f aca="true" t="shared" si="0" ref="H5:H12">AVERAGE(B5:G5)</f>
        <v>8.708333333333334</v>
      </c>
      <c r="J5">
        <v>8.92</v>
      </c>
    </row>
    <row r="6" spans="1:10" ht="12.75">
      <c r="A6">
        <v>137</v>
      </c>
      <c r="B6">
        <v>4.75</v>
      </c>
      <c r="C6">
        <v>4.52</v>
      </c>
      <c r="D6">
        <v>8.02</v>
      </c>
      <c r="E6">
        <v>7.15</v>
      </c>
      <c r="F6">
        <v>8.62</v>
      </c>
      <c r="G6">
        <v>6.23</v>
      </c>
      <c r="H6">
        <f t="shared" si="0"/>
        <v>6.548333333333332</v>
      </c>
      <c r="J6">
        <v>8.05</v>
      </c>
    </row>
    <row r="7" spans="1:10" ht="12.75">
      <c r="A7">
        <v>138</v>
      </c>
      <c r="B7">
        <v>5.08</v>
      </c>
      <c r="C7">
        <v>5.18</v>
      </c>
      <c r="D7">
        <v>7.21</v>
      </c>
      <c r="E7">
        <v>7.03</v>
      </c>
      <c r="F7">
        <v>7.28</v>
      </c>
      <c r="G7">
        <v>5.31</v>
      </c>
      <c r="H7">
        <f t="shared" si="0"/>
        <v>6.1816666666666675</v>
      </c>
      <c r="J7">
        <v>5.73</v>
      </c>
    </row>
    <row r="8" spans="1:10" ht="12.75">
      <c r="A8">
        <v>139</v>
      </c>
      <c r="B8">
        <v>2.65</v>
      </c>
      <c r="C8">
        <v>3.75</v>
      </c>
      <c r="D8">
        <v>5.53</v>
      </c>
      <c r="E8">
        <v>5.23</v>
      </c>
      <c r="F8">
        <v>5.15</v>
      </c>
      <c r="G8">
        <v>2.85</v>
      </c>
      <c r="H8">
        <f t="shared" si="0"/>
        <v>4.193333333333334</v>
      </c>
      <c r="J8">
        <v>1.69</v>
      </c>
    </row>
    <row r="9" spans="1:10" ht="12.75">
      <c r="A9">
        <v>140</v>
      </c>
      <c r="B9">
        <v>0.66</v>
      </c>
      <c r="C9">
        <v>1.4</v>
      </c>
      <c r="D9">
        <v>2.5</v>
      </c>
      <c r="E9">
        <v>2.32</v>
      </c>
      <c r="F9">
        <v>1.66</v>
      </c>
      <c r="G9">
        <v>0.23</v>
      </c>
      <c r="H9">
        <f t="shared" si="0"/>
        <v>1.461666666666667</v>
      </c>
      <c r="J9">
        <v>0</v>
      </c>
    </row>
    <row r="10" spans="1:10" ht="12.75">
      <c r="A10">
        <v>141</v>
      </c>
      <c r="B10">
        <v>0.94</v>
      </c>
      <c r="C10">
        <v>0.77</v>
      </c>
      <c r="D10">
        <v>2.3</v>
      </c>
      <c r="E10">
        <v>3.43</v>
      </c>
      <c r="F10">
        <v>1.04</v>
      </c>
      <c r="G10">
        <v>0.58</v>
      </c>
      <c r="H10">
        <f t="shared" si="0"/>
        <v>1.51</v>
      </c>
      <c r="J10">
        <v>0</v>
      </c>
    </row>
    <row r="11" spans="1:10" ht="12.75">
      <c r="A11">
        <v>142</v>
      </c>
      <c r="B11">
        <v>0</v>
      </c>
      <c r="C11">
        <v>0</v>
      </c>
      <c r="D11">
        <v>0</v>
      </c>
      <c r="E11">
        <v>0</v>
      </c>
      <c r="F11">
        <v>0.48</v>
      </c>
      <c r="G11">
        <v>0</v>
      </c>
      <c r="H11">
        <f t="shared" si="0"/>
        <v>0.08</v>
      </c>
      <c r="J11">
        <v>0</v>
      </c>
    </row>
    <row r="12" spans="1:10" ht="12.75">
      <c r="A12">
        <v>143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  <c r="J1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8"/>
  <sheetViews>
    <sheetView workbookViewId="0" topLeftCell="A1">
      <selection activeCell="AD30" sqref="AD30"/>
    </sheetView>
  </sheetViews>
  <sheetFormatPr defaultColWidth="9.140625" defaultRowHeight="12.75"/>
  <cols>
    <col min="1" max="1" width="9.140625" style="20" customWidth="1"/>
    <col min="2" max="2" width="9.57421875" style="20" bestFit="1" customWidth="1"/>
    <col min="3" max="3" width="9.140625" style="20" customWidth="1"/>
    <col min="4" max="4" width="9.57421875" style="20" bestFit="1" customWidth="1"/>
    <col min="5" max="5" width="9.140625" style="20" customWidth="1"/>
    <col min="6" max="6" width="9.57421875" style="20" bestFit="1" customWidth="1"/>
    <col min="7" max="7" width="9.140625" style="20" customWidth="1"/>
    <col min="8" max="8" width="9.57421875" style="20" bestFit="1" customWidth="1"/>
    <col min="9" max="9" width="9.140625" style="20" customWidth="1"/>
    <col min="10" max="10" width="9.57421875" style="20" bestFit="1" customWidth="1"/>
    <col min="11" max="11" width="9.140625" style="20" customWidth="1"/>
    <col min="12" max="12" width="9.57421875" style="20" bestFit="1" customWidth="1"/>
    <col min="13" max="13" width="9.140625" style="20" customWidth="1"/>
    <col min="14" max="14" width="9.57421875" style="20" bestFit="1" customWidth="1"/>
    <col min="15" max="15" width="9.140625" style="20" customWidth="1"/>
    <col min="16" max="16" width="9.57421875" style="20" bestFit="1" customWidth="1"/>
    <col min="17" max="17" width="9.140625" style="20" customWidth="1"/>
    <col min="18" max="18" width="9.57421875" style="20" bestFit="1" customWidth="1"/>
    <col min="19" max="19" width="9.140625" style="20" customWidth="1"/>
    <col min="20" max="20" width="9.57421875" style="20" bestFit="1" customWidth="1"/>
    <col min="21" max="21" width="9.140625" style="20" customWidth="1"/>
    <col min="22" max="22" width="9.57421875" style="20" bestFit="1" customWidth="1"/>
    <col min="23" max="23" width="9.140625" style="20" customWidth="1"/>
    <col min="24" max="24" width="9.57421875" style="20" bestFit="1" customWidth="1"/>
    <col min="25" max="25" width="9.140625" style="20" customWidth="1"/>
    <col min="26" max="26" width="9.57421875" style="20" bestFit="1" customWidth="1"/>
    <col min="27" max="27" width="9.140625" style="20" customWidth="1"/>
    <col min="28" max="28" width="9.57421875" style="20" bestFit="1" customWidth="1"/>
    <col min="29" max="29" width="9.140625" style="20" customWidth="1"/>
    <col min="30" max="30" width="9.57421875" style="20" bestFit="1" customWidth="1"/>
    <col min="31" max="31" width="9.140625" style="20" customWidth="1"/>
    <col min="32" max="32" width="9.140625" style="22" customWidth="1"/>
    <col min="33" max="16384" width="9.140625" style="20" customWidth="1"/>
  </cols>
  <sheetData>
    <row r="1" spans="1:32" s="24" customFormat="1" ht="12.75">
      <c r="A1" s="27">
        <v>1985</v>
      </c>
      <c r="B1" s="27"/>
      <c r="C1" s="27">
        <v>1986</v>
      </c>
      <c r="D1" s="27"/>
      <c r="E1" s="27">
        <v>1987</v>
      </c>
      <c r="F1" s="27"/>
      <c r="G1" s="27">
        <v>1988</v>
      </c>
      <c r="H1" s="27"/>
      <c r="I1" s="27">
        <v>1989</v>
      </c>
      <c r="J1" s="27"/>
      <c r="K1" s="27">
        <v>1990</v>
      </c>
      <c r="L1" s="27"/>
      <c r="M1" s="27">
        <v>1991</v>
      </c>
      <c r="N1" s="27"/>
      <c r="O1" s="27">
        <v>1992</v>
      </c>
      <c r="P1" s="27"/>
      <c r="Q1" s="27">
        <v>1993</v>
      </c>
      <c r="R1" s="27"/>
      <c r="S1" s="27">
        <v>1994</v>
      </c>
      <c r="T1" s="27"/>
      <c r="U1" s="27">
        <v>1995</v>
      </c>
      <c r="V1" s="27"/>
      <c r="W1" s="27">
        <v>1996</v>
      </c>
      <c r="X1" s="27"/>
      <c r="Y1" s="27">
        <v>1997</v>
      </c>
      <c r="Z1" s="27"/>
      <c r="AA1" s="27">
        <v>1998</v>
      </c>
      <c r="AB1" s="27"/>
      <c r="AC1" s="27">
        <v>1999</v>
      </c>
      <c r="AD1" s="27"/>
      <c r="AE1" s="28">
        <v>2000</v>
      </c>
      <c r="AF1" s="28"/>
    </row>
    <row r="2" spans="1:32" ht="12.75">
      <c r="A2" s="20" t="s">
        <v>5</v>
      </c>
      <c r="B2" s="20" t="s">
        <v>40</v>
      </c>
      <c r="C2" s="20" t="s">
        <v>5</v>
      </c>
      <c r="D2" s="20" t="s">
        <v>40</v>
      </c>
      <c r="E2" s="20" t="s">
        <v>5</v>
      </c>
      <c r="F2" s="20" t="s">
        <v>40</v>
      </c>
      <c r="G2" s="20" t="s">
        <v>5</v>
      </c>
      <c r="H2" s="20" t="s">
        <v>40</v>
      </c>
      <c r="I2" s="20" t="s">
        <v>5</v>
      </c>
      <c r="J2" s="20" t="s">
        <v>40</v>
      </c>
      <c r="K2" s="20" t="s">
        <v>5</v>
      </c>
      <c r="L2" s="20" t="s">
        <v>40</v>
      </c>
      <c r="M2" s="20" t="s">
        <v>5</v>
      </c>
      <c r="N2" s="20" t="s">
        <v>40</v>
      </c>
      <c r="O2" s="20" t="s">
        <v>5</v>
      </c>
      <c r="P2" s="20" t="s">
        <v>40</v>
      </c>
      <c r="Q2" s="20" t="s">
        <v>5</v>
      </c>
      <c r="R2" s="20" t="s">
        <v>40</v>
      </c>
      <c r="S2" s="20" t="s">
        <v>5</v>
      </c>
      <c r="T2" s="20" t="s">
        <v>40</v>
      </c>
      <c r="U2" s="20" t="s">
        <v>5</v>
      </c>
      <c r="V2" s="20" t="s">
        <v>40</v>
      </c>
      <c r="W2" s="20" t="s">
        <v>5</v>
      </c>
      <c r="X2" s="20" t="s">
        <v>40</v>
      </c>
      <c r="Y2" s="20" t="s">
        <v>5</v>
      </c>
      <c r="Z2" s="20" t="s">
        <v>40</v>
      </c>
      <c r="AA2" s="20" t="s">
        <v>5</v>
      </c>
      <c r="AB2" s="20" t="s">
        <v>40</v>
      </c>
      <c r="AC2" s="20" t="s">
        <v>5</v>
      </c>
      <c r="AD2" s="20" t="s">
        <v>40</v>
      </c>
      <c r="AE2" s="20" t="s">
        <v>5</v>
      </c>
      <c r="AF2" s="22" t="s">
        <v>40</v>
      </c>
    </row>
    <row r="3" spans="1:32" ht="12.75">
      <c r="A3" s="25">
        <v>128</v>
      </c>
      <c r="B3" s="20">
        <v>10.61</v>
      </c>
      <c r="C3" s="25">
        <v>147</v>
      </c>
      <c r="D3" s="20">
        <v>11.43</v>
      </c>
      <c r="E3" s="25">
        <v>129</v>
      </c>
      <c r="F3" s="20">
        <v>10.2</v>
      </c>
      <c r="G3" s="25">
        <v>123</v>
      </c>
      <c r="H3" s="20">
        <v>7.5</v>
      </c>
      <c r="I3" s="25">
        <v>137</v>
      </c>
      <c r="J3" s="20">
        <v>12.6</v>
      </c>
      <c r="K3" s="25">
        <v>129</v>
      </c>
      <c r="L3" s="20">
        <v>9.91</v>
      </c>
      <c r="M3" s="25">
        <v>124</v>
      </c>
      <c r="N3" s="20">
        <v>8.16</v>
      </c>
      <c r="O3" s="25">
        <v>144</v>
      </c>
      <c r="P3" s="20">
        <v>15.28</v>
      </c>
      <c r="Q3" s="25">
        <v>133</v>
      </c>
      <c r="R3" s="20">
        <v>10.13</v>
      </c>
      <c r="S3" s="25">
        <v>122</v>
      </c>
      <c r="T3" s="20">
        <v>8.02</v>
      </c>
      <c r="U3" s="25">
        <v>120</v>
      </c>
      <c r="V3" s="20">
        <v>14.2</v>
      </c>
      <c r="W3" s="25">
        <v>143</v>
      </c>
      <c r="X3" s="20">
        <v>10.2</v>
      </c>
      <c r="Y3" s="25">
        <v>119</v>
      </c>
      <c r="Z3" s="20">
        <v>14.15</v>
      </c>
      <c r="AA3" s="25">
        <v>135</v>
      </c>
      <c r="AB3" s="22">
        <v>9.496666666666666</v>
      </c>
      <c r="AC3" s="25">
        <v>133</v>
      </c>
      <c r="AD3" s="21">
        <v>6.883333333333333</v>
      </c>
      <c r="AE3" s="26">
        <v>138</v>
      </c>
      <c r="AF3" s="22">
        <v>11.24093</v>
      </c>
    </row>
    <row r="4" spans="1:32" ht="12.75">
      <c r="A4" s="25">
        <v>129</v>
      </c>
      <c r="B4" s="20">
        <v>10.29</v>
      </c>
      <c r="C4" s="25">
        <v>148</v>
      </c>
      <c r="D4" s="20">
        <v>11.18</v>
      </c>
      <c r="E4" s="25">
        <v>130</v>
      </c>
      <c r="F4" s="20">
        <v>8.8</v>
      </c>
      <c r="G4" s="25">
        <v>129</v>
      </c>
      <c r="H4" s="20">
        <v>6.9</v>
      </c>
      <c r="I4" s="25">
        <v>139</v>
      </c>
      <c r="J4" s="20">
        <v>12.29</v>
      </c>
      <c r="K4" s="25">
        <v>132</v>
      </c>
      <c r="L4" s="20">
        <v>7.75</v>
      </c>
      <c r="M4" s="25">
        <v>129</v>
      </c>
      <c r="N4" s="20">
        <v>1.1</v>
      </c>
      <c r="O4" s="25">
        <v>146</v>
      </c>
      <c r="P4" s="20">
        <v>14.59</v>
      </c>
      <c r="Q4" s="25">
        <v>137</v>
      </c>
      <c r="R4" s="20">
        <v>3.84</v>
      </c>
      <c r="S4" s="25">
        <v>126</v>
      </c>
      <c r="T4" s="20">
        <v>4.57</v>
      </c>
      <c r="U4" s="25">
        <v>126</v>
      </c>
      <c r="V4" s="20">
        <v>6.79</v>
      </c>
      <c r="W4" s="25">
        <v>144</v>
      </c>
      <c r="X4" s="20">
        <v>9</v>
      </c>
      <c r="Y4" s="25">
        <v>123</v>
      </c>
      <c r="Z4" s="22">
        <v>12.51</v>
      </c>
      <c r="AA4" s="25">
        <v>136</v>
      </c>
      <c r="AB4" s="22">
        <v>8.708333333333334</v>
      </c>
      <c r="AC4" s="25">
        <v>134</v>
      </c>
      <c r="AD4" s="21">
        <v>5.65</v>
      </c>
      <c r="AE4" s="26">
        <v>139</v>
      </c>
      <c r="AF4" s="22">
        <v>10.72017</v>
      </c>
    </row>
    <row r="5" spans="1:32" ht="12.75">
      <c r="A5" s="25">
        <v>130</v>
      </c>
      <c r="B5" s="20">
        <v>9.72</v>
      </c>
      <c r="C5" s="25">
        <v>149</v>
      </c>
      <c r="D5" s="20">
        <v>10.16</v>
      </c>
      <c r="E5" s="25">
        <v>131</v>
      </c>
      <c r="F5" s="20">
        <v>8.6</v>
      </c>
      <c r="G5" s="25">
        <v>130</v>
      </c>
      <c r="H5" s="20">
        <v>5.09</v>
      </c>
      <c r="I5" s="25">
        <v>140</v>
      </c>
      <c r="J5" s="20">
        <v>12.04</v>
      </c>
      <c r="K5" s="25">
        <v>133</v>
      </c>
      <c r="L5" s="20">
        <v>6.86</v>
      </c>
      <c r="M5" s="25">
        <v>130</v>
      </c>
      <c r="N5" s="20">
        <v>0.3</v>
      </c>
      <c r="O5" s="25">
        <v>147</v>
      </c>
      <c r="P5" s="20">
        <v>13.91</v>
      </c>
      <c r="Q5" s="25">
        <v>138</v>
      </c>
      <c r="R5" s="20">
        <v>0.69</v>
      </c>
      <c r="S5" s="25">
        <v>128</v>
      </c>
      <c r="T5" s="20">
        <v>1.65</v>
      </c>
      <c r="U5" s="25">
        <v>128</v>
      </c>
      <c r="V5" s="20">
        <v>5.28</v>
      </c>
      <c r="W5" s="25">
        <v>145</v>
      </c>
      <c r="X5" s="20">
        <v>6.63</v>
      </c>
      <c r="Y5" s="25">
        <v>134</v>
      </c>
      <c r="Z5" s="22">
        <v>10.54</v>
      </c>
      <c r="AA5" s="25">
        <v>137</v>
      </c>
      <c r="AB5" s="22">
        <v>6.548333333333332</v>
      </c>
      <c r="AC5" s="25">
        <v>135</v>
      </c>
      <c r="AD5" s="21">
        <v>5.066666666666667</v>
      </c>
      <c r="AE5" s="26">
        <v>140</v>
      </c>
      <c r="AF5" s="22">
        <v>10.22182</v>
      </c>
    </row>
    <row r="6" spans="1:32" ht="12.75">
      <c r="A6" s="25">
        <v>131</v>
      </c>
      <c r="B6" s="20">
        <v>7.9</v>
      </c>
      <c r="C6" s="25">
        <v>150</v>
      </c>
      <c r="D6" s="20">
        <v>10.16</v>
      </c>
      <c r="E6" s="25">
        <v>132</v>
      </c>
      <c r="F6" s="20">
        <v>7.6</v>
      </c>
      <c r="G6" s="25">
        <v>131</v>
      </c>
      <c r="H6" s="20">
        <v>4.78</v>
      </c>
      <c r="I6" s="25">
        <v>141</v>
      </c>
      <c r="J6" s="20">
        <v>12.01</v>
      </c>
      <c r="K6" s="25">
        <v>134</v>
      </c>
      <c r="L6" s="20">
        <v>6.48</v>
      </c>
      <c r="M6" s="25">
        <v>131</v>
      </c>
      <c r="N6" s="20">
        <v>0.15</v>
      </c>
      <c r="O6" s="25">
        <v>148</v>
      </c>
      <c r="P6" s="20">
        <v>13.9</v>
      </c>
      <c r="Q6" s="25">
        <v>139</v>
      </c>
      <c r="R6" s="20">
        <v>0.13</v>
      </c>
      <c r="S6" s="25">
        <v>130</v>
      </c>
      <c r="T6" s="20">
        <v>1.32</v>
      </c>
      <c r="U6" s="25">
        <v>130</v>
      </c>
      <c r="V6" s="20">
        <v>1.27</v>
      </c>
      <c r="W6" s="25">
        <v>146</v>
      </c>
      <c r="X6" s="20">
        <v>4.8</v>
      </c>
      <c r="Y6" s="25">
        <v>135</v>
      </c>
      <c r="Z6" s="22">
        <v>11.048597601755601</v>
      </c>
      <c r="AA6" s="25">
        <v>138</v>
      </c>
      <c r="AB6" s="22">
        <v>6.1816666666666675</v>
      </c>
      <c r="AC6" s="25">
        <v>136</v>
      </c>
      <c r="AD6" s="21">
        <v>3.85</v>
      </c>
      <c r="AE6" s="26">
        <v>150</v>
      </c>
      <c r="AF6" s="22">
        <v>9.208827</v>
      </c>
    </row>
    <row r="7" spans="1:32" ht="12.75">
      <c r="A7" s="25">
        <v>133</v>
      </c>
      <c r="B7" s="20">
        <v>8.12</v>
      </c>
      <c r="C7" s="25">
        <v>151</v>
      </c>
      <c r="D7" s="20">
        <v>8.89</v>
      </c>
      <c r="E7" s="25">
        <v>133</v>
      </c>
      <c r="F7" s="20">
        <v>7.4</v>
      </c>
      <c r="G7" s="25">
        <v>132</v>
      </c>
      <c r="I7" s="25">
        <v>142</v>
      </c>
      <c r="J7" s="20">
        <v>11.35</v>
      </c>
      <c r="K7" s="25">
        <v>135</v>
      </c>
      <c r="L7" s="20">
        <v>4.89</v>
      </c>
      <c r="M7" s="25">
        <v>132</v>
      </c>
      <c r="N7" s="20">
        <v>0.14</v>
      </c>
      <c r="O7" s="25">
        <v>149</v>
      </c>
      <c r="P7" s="20">
        <v>14.08</v>
      </c>
      <c r="Q7" s="25">
        <v>140</v>
      </c>
      <c r="R7" s="20">
        <v>0</v>
      </c>
      <c r="S7" s="25">
        <v>134</v>
      </c>
      <c r="T7" s="20">
        <v>0.13</v>
      </c>
      <c r="U7" s="25">
        <v>136</v>
      </c>
      <c r="V7" s="20">
        <v>0</v>
      </c>
      <c r="W7" s="25">
        <v>147</v>
      </c>
      <c r="X7" s="20">
        <v>2.57</v>
      </c>
      <c r="Y7" s="25">
        <v>136</v>
      </c>
      <c r="Z7" s="22">
        <v>7.328057047515479</v>
      </c>
      <c r="AA7" s="25">
        <v>139</v>
      </c>
      <c r="AB7" s="22">
        <v>4.193333333333334</v>
      </c>
      <c r="AC7" s="25">
        <v>137</v>
      </c>
      <c r="AD7" s="21">
        <v>3.5833333333333335</v>
      </c>
      <c r="AE7" s="26">
        <v>151</v>
      </c>
      <c r="AF7" s="22">
        <v>9.518103</v>
      </c>
    </row>
    <row r="8" spans="1:32" ht="12.75">
      <c r="A8" s="25">
        <v>134</v>
      </c>
      <c r="B8" s="20">
        <v>7.49</v>
      </c>
      <c r="C8" s="25">
        <v>152</v>
      </c>
      <c r="D8" s="20">
        <v>7.37</v>
      </c>
      <c r="E8" s="25">
        <v>134</v>
      </c>
      <c r="F8" s="20">
        <v>7.5</v>
      </c>
      <c r="G8" s="25">
        <v>133</v>
      </c>
      <c r="H8" s="20">
        <v>0.36</v>
      </c>
      <c r="I8" s="25">
        <v>143</v>
      </c>
      <c r="J8" s="20">
        <v>10.72</v>
      </c>
      <c r="K8" s="25">
        <v>136</v>
      </c>
      <c r="L8" s="20">
        <v>3.62</v>
      </c>
      <c r="M8" s="25">
        <v>133</v>
      </c>
      <c r="N8" s="20">
        <v>0.12</v>
      </c>
      <c r="O8" s="25">
        <v>150</v>
      </c>
      <c r="P8" s="20">
        <v>13.73</v>
      </c>
      <c r="S8" s="25">
        <v>136</v>
      </c>
      <c r="T8" s="20">
        <v>0</v>
      </c>
      <c r="W8" s="25">
        <v>149</v>
      </c>
      <c r="X8" s="20">
        <v>1.6</v>
      </c>
      <c r="Y8" s="25">
        <v>137</v>
      </c>
      <c r="Z8" s="22">
        <v>5.7752551220488195</v>
      </c>
      <c r="AA8" s="25">
        <v>140</v>
      </c>
      <c r="AB8" s="22">
        <v>1.461666666666667</v>
      </c>
      <c r="AC8" s="25">
        <v>138</v>
      </c>
      <c r="AD8" s="21">
        <v>3.1833333333333336</v>
      </c>
      <c r="AE8" s="26">
        <v>152</v>
      </c>
      <c r="AF8" s="22">
        <v>9.271838</v>
      </c>
    </row>
    <row r="9" spans="1:32" ht="12.75">
      <c r="A9" s="25">
        <v>138</v>
      </c>
      <c r="B9" s="20">
        <v>8</v>
      </c>
      <c r="C9" s="25">
        <v>153</v>
      </c>
      <c r="D9" s="20">
        <v>5.08</v>
      </c>
      <c r="E9" s="25">
        <v>136</v>
      </c>
      <c r="F9" s="20">
        <v>7.7</v>
      </c>
      <c r="G9" s="25">
        <v>134</v>
      </c>
      <c r="H9" s="20">
        <v>0.03</v>
      </c>
      <c r="I9" s="25">
        <v>144</v>
      </c>
      <c r="J9" s="20">
        <v>10.49</v>
      </c>
      <c r="K9" s="25">
        <v>137</v>
      </c>
      <c r="L9" s="20">
        <v>1.78</v>
      </c>
      <c r="M9" s="25">
        <v>134</v>
      </c>
      <c r="N9" s="20">
        <v>0.06</v>
      </c>
      <c r="O9" s="25">
        <v>151</v>
      </c>
      <c r="P9" s="20">
        <v>13.02</v>
      </c>
      <c r="W9" s="25">
        <v>150</v>
      </c>
      <c r="X9" s="20">
        <v>0.37</v>
      </c>
      <c r="Y9" s="25">
        <v>138</v>
      </c>
      <c r="Z9" s="22">
        <v>5.262591829916883</v>
      </c>
      <c r="AA9" s="25">
        <v>141</v>
      </c>
      <c r="AB9" s="22">
        <v>1.51</v>
      </c>
      <c r="AC9" s="25">
        <v>139</v>
      </c>
      <c r="AD9" s="21">
        <v>2.15</v>
      </c>
      <c r="AE9" s="26">
        <v>153</v>
      </c>
      <c r="AF9" s="22">
        <v>8.031192</v>
      </c>
    </row>
    <row r="10" spans="1:32" ht="12.75">
      <c r="A10" s="25">
        <v>139</v>
      </c>
      <c r="B10" s="20">
        <v>7.33</v>
      </c>
      <c r="C10" s="25">
        <v>154</v>
      </c>
      <c r="D10" s="20">
        <v>4.06</v>
      </c>
      <c r="E10" s="25">
        <v>137</v>
      </c>
      <c r="F10" s="20">
        <v>7.5</v>
      </c>
      <c r="G10" s="25">
        <v>135</v>
      </c>
      <c r="H10" s="20">
        <v>0</v>
      </c>
      <c r="I10" s="25">
        <v>145</v>
      </c>
      <c r="J10" s="20">
        <v>9.25</v>
      </c>
      <c r="K10" s="25">
        <v>138</v>
      </c>
      <c r="L10" s="20">
        <v>1.05</v>
      </c>
      <c r="M10" s="25">
        <v>135</v>
      </c>
      <c r="N10" s="20">
        <v>0</v>
      </c>
      <c r="O10" s="25">
        <v>152</v>
      </c>
      <c r="P10" s="20">
        <v>10.79</v>
      </c>
      <c r="W10" s="25">
        <v>152</v>
      </c>
      <c r="X10" s="20">
        <v>0</v>
      </c>
      <c r="Y10" s="25">
        <v>139</v>
      </c>
      <c r="Z10" s="22">
        <v>7.606278490362098</v>
      </c>
      <c r="AA10" s="25">
        <v>142</v>
      </c>
      <c r="AB10" s="22">
        <v>0.08</v>
      </c>
      <c r="AC10" s="25">
        <v>140</v>
      </c>
      <c r="AD10" s="21">
        <v>1.1214092122227282</v>
      </c>
      <c r="AE10" s="26">
        <v>154</v>
      </c>
      <c r="AF10" s="22">
        <v>7.540666</v>
      </c>
    </row>
    <row r="11" spans="1:32" ht="12.75">
      <c r="A11" s="25">
        <v>140</v>
      </c>
      <c r="B11" s="20">
        <v>6.91</v>
      </c>
      <c r="C11" s="25">
        <v>155</v>
      </c>
      <c r="D11" s="20">
        <v>2.29</v>
      </c>
      <c r="E11" s="25">
        <v>138</v>
      </c>
      <c r="F11" s="20">
        <v>6.9</v>
      </c>
      <c r="I11" s="25">
        <v>146</v>
      </c>
      <c r="J11" s="20">
        <v>8.58</v>
      </c>
      <c r="K11" s="25">
        <v>139</v>
      </c>
      <c r="L11" s="20">
        <v>0.38</v>
      </c>
      <c r="O11" s="25">
        <v>153</v>
      </c>
      <c r="P11" s="20">
        <v>9.68</v>
      </c>
      <c r="Y11" s="25">
        <v>140</v>
      </c>
      <c r="Z11" s="22">
        <v>4.527900132858944</v>
      </c>
      <c r="AA11" s="25">
        <v>143</v>
      </c>
      <c r="AB11" s="22">
        <v>0</v>
      </c>
      <c r="AC11" s="25">
        <v>141</v>
      </c>
      <c r="AD11" s="21">
        <v>0.596632137936138</v>
      </c>
      <c r="AE11" s="26">
        <v>155</v>
      </c>
      <c r="AF11" s="22">
        <v>7.292703</v>
      </c>
    </row>
    <row r="12" spans="1:32" ht="12.75">
      <c r="A12" s="25">
        <v>141</v>
      </c>
      <c r="B12" s="20">
        <v>6.19</v>
      </c>
      <c r="C12" s="25">
        <v>156</v>
      </c>
      <c r="D12" s="20">
        <v>0.25</v>
      </c>
      <c r="E12" s="25">
        <v>139</v>
      </c>
      <c r="F12" s="20">
        <v>5.2</v>
      </c>
      <c r="I12" s="25">
        <v>147</v>
      </c>
      <c r="J12" s="20">
        <v>7.56</v>
      </c>
      <c r="K12" s="25">
        <v>140</v>
      </c>
      <c r="L12" s="20">
        <v>0.02</v>
      </c>
      <c r="O12" s="25">
        <v>154</v>
      </c>
      <c r="P12" s="20">
        <v>8.83</v>
      </c>
      <c r="Y12" s="25">
        <v>141</v>
      </c>
      <c r="Z12" s="22">
        <v>4.729361977834612</v>
      </c>
      <c r="AC12" s="25">
        <v>142</v>
      </c>
      <c r="AD12" s="21">
        <v>0.42544999999999994</v>
      </c>
      <c r="AE12" s="26">
        <v>156</v>
      </c>
      <c r="AF12" s="22">
        <v>6.358075</v>
      </c>
    </row>
    <row r="13" spans="1:32" ht="12.75">
      <c r="A13" s="25">
        <v>142</v>
      </c>
      <c r="B13" s="20">
        <v>6.16</v>
      </c>
      <c r="C13" s="25">
        <v>157</v>
      </c>
      <c r="D13" s="20">
        <v>0</v>
      </c>
      <c r="E13" s="25">
        <v>140</v>
      </c>
      <c r="F13" s="20">
        <v>3.9</v>
      </c>
      <c r="I13" s="25">
        <v>148</v>
      </c>
      <c r="J13" s="20">
        <v>4.52</v>
      </c>
      <c r="K13" s="25">
        <v>141</v>
      </c>
      <c r="L13" s="20">
        <v>0</v>
      </c>
      <c r="O13" s="25">
        <v>155</v>
      </c>
      <c r="P13" s="20">
        <v>7.46</v>
      </c>
      <c r="Y13" s="25">
        <v>142</v>
      </c>
      <c r="Z13" s="22">
        <v>3.6625702491196037</v>
      </c>
      <c r="AE13" s="26">
        <v>157</v>
      </c>
      <c r="AF13" s="22">
        <v>3.906166</v>
      </c>
    </row>
    <row r="14" spans="1:32" ht="12.75">
      <c r="A14" s="25">
        <v>143</v>
      </c>
      <c r="B14" s="20">
        <v>5.66</v>
      </c>
      <c r="E14" s="25">
        <v>141</v>
      </c>
      <c r="F14" s="20">
        <v>2.6</v>
      </c>
      <c r="I14" s="25">
        <v>149</v>
      </c>
      <c r="J14" s="20">
        <v>1.98</v>
      </c>
      <c r="O14" s="25">
        <v>156</v>
      </c>
      <c r="P14" s="20">
        <v>5.78</v>
      </c>
      <c r="Y14" s="25">
        <v>143</v>
      </c>
      <c r="Z14" s="22">
        <v>4.002933201719312</v>
      </c>
      <c r="AE14" s="26">
        <v>158</v>
      </c>
      <c r="AF14" s="22">
        <v>0.216594</v>
      </c>
    </row>
    <row r="15" spans="1:32" ht="12.75">
      <c r="A15" s="25">
        <v>144</v>
      </c>
      <c r="B15" s="20">
        <v>4.44</v>
      </c>
      <c r="E15" s="25">
        <v>142</v>
      </c>
      <c r="F15" s="20">
        <v>1</v>
      </c>
      <c r="I15" s="25">
        <v>150</v>
      </c>
      <c r="J15" s="20">
        <v>0</v>
      </c>
      <c r="O15" s="25">
        <v>157</v>
      </c>
      <c r="P15" s="20">
        <v>5.13</v>
      </c>
      <c r="Y15" s="25">
        <v>144</v>
      </c>
      <c r="Z15" s="22">
        <v>2.8312548387096776</v>
      </c>
      <c r="AE15" s="26">
        <v>159</v>
      </c>
      <c r="AF15" s="22">
        <v>0.011097</v>
      </c>
    </row>
    <row r="16" spans="1:32" ht="12.75">
      <c r="A16" s="25">
        <v>145</v>
      </c>
      <c r="B16" s="20">
        <v>1.81</v>
      </c>
      <c r="E16" s="25">
        <v>143</v>
      </c>
      <c r="F16" s="20">
        <v>0.2</v>
      </c>
      <c r="O16" s="25">
        <v>158</v>
      </c>
      <c r="P16" s="20">
        <v>5.2</v>
      </c>
      <c r="Y16" s="25">
        <v>145</v>
      </c>
      <c r="Z16" s="22">
        <v>3.7613006069477284</v>
      </c>
      <c r="AE16" s="26">
        <v>160</v>
      </c>
      <c r="AF16" s="22">
        <v>0</v>
      </c>
    </row>
    <row r="17" spans="1:26" ht="12.75">
      <c r="A17" s="25">
        <v>146</v>
      </c>
      <c r="B17" s="20">
        <v>0.93</v>
      </c>
      <c r="C17" s="25"/>
      <c r="E17" s="25">
        <v>144</v>
      </c>
      <c r="F17" s="20">
        <v>0</v>
      </c>
      <c r="O17" s="25">
        <v>159</v>
      </c>
      <c r="P17" s="20">
        <v>3.97</v>
      </c>
      <c r="Y17" s="25">
        <v>146</v>
      </c>
      <c r="Z17" s="22">
        <v>2.165375243903546</v>
      </c>
    </row>
    <row r="18" spans="1:26" ht="12.75">
      <c r="A18" s="25">
        <v>147</v>
      </c>
      <c r="B18" s="20">
        <v>0.55</v>
      </c>
      <c r="O18" s="25">
        <v>160</v>
      </c>
      <c r="P18" s="20">
        <v>2.7</v>
      </c>
      <c r="Y18" s="25">
        <v>147</v>
      </c>
      <c r="Z18" s="22">
        <v>1.9159705215419502</v>
      </c>
    </row>
    <row r="19" spans="1:26" ht="12.75">
      <c r="A19" s="25">
        <v>148</v>
      </c>
      <c r="B19" s="20">
        <v>0.34</v>
      </c>
      <c r="O19" s="25">
        <v>161</v>
      </c>
      <c r="P19" s="20">
        <v>0.95</v>
      </c>
      <c r="Y19" s="25">
        <v>148</v>
      </c>
      <c r="Z19" s="22">
        <v>1.4445666666666666</v>
      </c>
    </row>
    <row r="20" spans="1:26" ht="12.75">
      <c r="A20" s="25">
        <v>149</v>
      </c>
      <c r="B20" s="20">
        <v>0.13</v>
      </c>
      <c r="O20" s="25">
        <v>162</v>
      </c>
      <c r="P20" s="20">
        <v>0</v>
      </c>
      <c r="Y20" s="25">
        <v>149</v>
      </c>
      <c r="Z20" s="22">
        <v>0.7265538461538461</v>
      </c>
    </row>
    <row r="21" spans="1:26" ht="12.75">
      <c r="A21" s="25">
        <v>150</v>
      </c>
      <c r="B21" s="20">
        <v>0</v>
      </c>
      <c r="Y21" s="25">
        <v>150</v>
      </c>
      <c r="Z21" s="22">
        <v>0.4296741573033707</v>
      </c>
    </row>
    <row r="22" spans="25:26" ht="12.75">
      <c r="Y22" s="25">
        <v>151</v>
      </c>
      <c r="Z22" s="22">
        <v>2.519425298701775</v>
      </c>
    </row>
    <row r="23" spans="25:26" ht="12.75">
      <c r="Y23" s="25">
        <v>152</v>
      </c>
      <c r="Z23" s="22">
        <v>2.1533255726533036</v>
      </c>
    </row>
    <row r="24" spans="25:26" ht="12.75">
      <c r="Y24" s="25">
        <v>153</v>
      </c>
      <c r="Z24" s="22">
        <v>2.1968077736827736</v>
      </c>
    </row>
    <row r="25" spans="25:26" ht="12.75">
      <c r="Y25" s="25">
        <v>154</v>
      </c>
      <c r="Z25" s="22">
        <v>0.8223033707865168</v>
      </c>
    </row>
    <row r="26" spans="25:26" ht="12.75">
      <c r="Y26" s="25">
        <v>155</v>
      </c>
      <c r="Z26" s="22">
        <v>0.6082835820895522</v>
      </c>
    </row>
    <row r="27" spans="25:26" ht="12.75">
      <c r="Y27" s="25">
        <v>156</v>
      </c>
      <c r="Z27" s="22">
        <v>0</v>
      </c>
    </row>
    <row r="28" ht="12.75">
      <c r="Y28" s="23"/>
    </row>
  </sheetData>
  <mergeCells count="16">
    <mergeCell ref="Y1:Z1"/>
    <mergeCell ref="AA1:AB1"/>
    <mergeCell ref="AC1:AD1"/>
    <mergeCell ref="AE1:AF1"/>
    <mergeCell ref="Q1:R1"/>
    <mergeCell ref="S1:T1"/>
    <mergeCell ref="U1:V1"/>
    <mergeCell ref="W1:X1"/>
    <mergeCell ref="I1:J1"/>
    <mergeCell ref="K1:L1"/>
    <mergeCell ref="M1:N1"/>
    <mergeCell ref="O1:P1"/>
    <mergeCell ref="A1:B1"/>
    <mergeCell ref="C1:D1"/>
    <mergeCell ref="E1:F1"/>
    <mergeCell ref="G1:H1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1" topLeftCell="B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9.140625" style="15" customWidth="1"/>
    <col min="16" max="17" width="9.140625" style="7" customWidth="1"/>
  </cols>
  <sheetData>
    <row r="1" spans="1:15" s="19" customFormat="1" ht="16.5" thickBot="1">
      <c r="A1" s="11" t="s">
        <v>5</v>
      </c>
      <c r="B1" s="16">
        <v>1985</v>
      </c>
      <c r="C1" s="17">
        <v>1986</v>
      </c>
      <c r="D1" s="17">
        <v>1987</v>
      </c>
      <c r="E1" s="17">
        <v>1988</v>
      </c>
      <c r="F1" s="17">
        <v>1989</v>
      </c>
      <c r="G1" s="17">
        <v>1990</v>
      </c>
      <c r="H1" s="17">
        <v>1991</v>
      </c>
      <c r="I1" s="17">
        <v>1992</v>
      </c>
      <c r="J1" s="17">
        <v>1993</v>
      </c>
      <c r="K1" s="17">
        <v>1994</v>
      </c>
      <c r="L1" s="17">
        <v>1995</v>
      </c>
      <c r="M1" s="17">
        <v>1996</v>
      </c>
      <c r="N1" s="17">
        <v>1997</v>
      </c>
      <c r="O1" s="18">
        <v>1998</v>
      </c>
    </row>
    <row r="2" spans="1:18" ht="12.75">
      <c r="A2" s="12">
        <v>120</v>
      </c>
      <c r="B2" s="4"/>
      <c r="C2" s="5"/>
      <c r="D2" s="5"/>
      <c r="E2" s="5"/>
      <c r="F2" s="5"/>
      <c r="G2" s="5"/>
      <c r="H2" s="5"/>
      <c r="I2" s="5"/>
      <c r="J2" s="5"/>
      <c r="K2" s="5"/>
      <c r="L2" s="5">
        <v>14.2</v>
      </c>
      <c r="M2" s="5"/>
      <c r="N2" s="5"/>
      <c r="O2" s="6"/>
      <c r="R2" s="7"/>
    </row>
    <row r="3" spans="1:18" ht="13.5" customHeight="1">
      <c r="A3" s="13">
        <v>121</v>
      </c>
      <c r="B3" s="4" t="s">
        <v>0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/>
      <c r="M3" s="5"/>
      <c r="N3" s="5"/>
      <c r="O3" s="6"/>
      <c r="R3" s="7"/>
    </row>
    <row r="4" spans="1:18" ht="13.5" customHeight="1">
      <c r="A4" s="13">
        <v>122</v>
      </c>
      <c r="B4" s="4"/>
      <c r="C4" s="5"/>
      <c r="D4" s="5"/>
      <c r="E4" s="5"/>
      <c r="F4" s="5"/>
      <c r="G4" s="5"/>
      <c r="H4" s="5"/>
      <c r="I4" s="5"/>
      <c r="J4" s="5"/>
      <c r="K4" s="5">
        <v>8.02</v>
      </c>
      <c r="L4" s="5"/>
      <c r="M4" s="5"/>
      <c r="N4" s="5"/>
      <c r="O4" s="6"/>
      <c r="R4" s="7"/>
    </row>
    <row r="5" spans="1:18" ht="12.75">
      <c r="A5" s="13">
        <v>123</v>
      </c>
      <c r="B5" s="4" t="s">
        <v>0</v>
      </c>
      <c r="C5" s="5" t="s">
        <v>0</v>
      </c>
      <c r="D5" s="5" t="s">
        <v>0</v>
      </c>
      <c r="E5" s="5">
        <v>7.5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/>
      <c r="M5" s="5"/>
      <c r="N5" s="5"/>
      <c r="O5" s="6"/>
      <c r="R5" s="7"/>
    </row>
    <row r="6" spans="1:18" ht="12.75">
      <c r="A6" s="13">
        <v>124</v>
      </c>
      <c r="B6" s="4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>
        <v>8.16</v>
      </c>
      <c r="I6" s="5" t="s">
        <v>0</v>
      </c>
      <c r="J6" s="5" t="s">
        <v>0</v>
      </c>
      <c r="K6" s="5" t="s">
        <v>0</v>
      </c>
      <c r="L6" s="5"/>
      <c r="M6" s="5"/>
      <c r="N6" s="5"/>
      <c r="O6" s="6"/>
      <c r="R6" s="7"/>
    </row>
    <row r="7" spans="1:18" ht="12.75">
      <c r="A7" s="13">
        <v>126</v>
      </c>
      <c r="B7" s="4"/>
      <c r="C7" s="5"/>
      <c r="D7" s="5"/>
      <c r="E7" s="5"/>
      <c r="F7" s="5"/>
      <c r="G7" s="5"/>
      <c r="H7" s="5"/>
      <c r="I7" s="5"/>
      <c r="J7" s="5"/>
      <c r="K7" s="5">
        <v>4.57</v>
      </c>
      <c r="L7" s="5">
        <v>6.79</v>
      </c>
      <c r="M7" s="5"/>
      <c r="N7" s="5"/>
      <c r="O7" s="6"/>
      <c r="R7" s="7"/>
    </row>
    <row r="8" spans="1:18" ht="12.75">
      <c r="A8" s="13">
        <v>128</v>
      </c>
      <c r="B8" s="4">
        <v>10.61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>
        <v>1.65</v>
      </c>
      <c r="L8" s="5">
        <v>5.28</v>
      </c>
      <c r="M8" s="5"/>
      <c r="N8" s="5"/>
      <c r="O8" s="6"/>
      <c r="R8" s="7"/>
    </row>
    <row r="9" spans="1:18" ht="12.75">
      <c r="A9" s="13">
        <v>129</v>
      </c>
      <c r="B9" s="4">
        <v>10.29</v>
      </c>
      <c r="C9" s="5" t="s">
        <v>0</v>
      </c>
      <c r="D9" s="5">
        <v>10.2</v>
      </c>
      <c r="E9" s="5">
        <v>6.9</v>
      </c>
      <c r="F9" s="5" t="s">
        <v>0</v>
      </c>
      <c r="G9" s="5">
        <v>9.91</v>
      </c>
      <c r="H9" s="5">
        <v>1.1</v>
      </c>
      <c r="I9" s="5" t="s">
        <v>0</v>
      </c>
      <c r="J9" s="5" t="s">
        <v>0</v>
      </c>
      <c r="K9" s="5" t="s">
        <v>0</v>
      </c>
      <c r="L9" s="5"/>
      <c r="M9" s="5"/>
      <c r="N9" s="5"/>
      <c r="O9" s="6"/>
      <c r="R9" s="7"/>
    </row>
    <row r="10" spans="1:18" ht="12.75">
      <c r="A10" s="13">
        <v>130</v>
      </c>
      <c r="B10" s="4">
        <v>9.72</v>
      </c>
      <c r="C10" s="5" t="s">
        <v>0</v>
      </c>
      <c r="D10" s="5">
        <v>8.8</v>
      </c>
      <c r="E10" s="5">
        <v>5.09</v>
      </c>
      <c r="F10" s="5" t="s">
        <v>0</v>
      </c>
      <c r="G10" s="5" t="s">
        <v>0</v>
      </c>
      <c r="H10" s="5">
        <v>0.3</v>
      </c>
      <c r="I10" s="5" t="s">
        <v>0</v>
      </c>
      <c r="J10" s="5" t="s">
        <v>0</v>
      </c>
      <c r="K10" s="5">
        <v>1.32</v>
      </c>
      <c r="L10" s="5">
        <v>1.27</v>
      </c>
      <c r="M10" s="5"/>
      <c r="N10" s="5"/>
      <c r="O10" s="6"/>
      <c r="R10" s="7"/>
    </row>
    <row r="11" spans="1:18" ht="12.75">
      <c r="A11" s="13">
        <v>131</v>
      </c>
      <c r="B11" s="4">
        <v>7.9</v>
      </c>
      <c r="C11" s="5" t="s">
        <v>0</v>
      </c>
      <c r="D11" s="5">
        <v>8.6</v>
      </c>
      <c r="E11" s="5">
        <v>4.78</v>
      </c>
      <c r="F11" s="5" t="s">
        <v>0</v>
      </c>
      <c r="G11" s="5" t="s">
        <v>0</v>
      </c>
      <c r="H11" s="5">
        <v>0.15</v>
      </c>
      <c r="I11" s="5" t="s">
        <v>0</v>
      </c>
      <c r="J11" s="5" t="s">
        <v>0</v>
      </c>
      <c r="K11" s="5" t="s">
        <v>0</v>
      </c>
      <c r="L11" s="5"/>
      <c r="M11" s="5"/>
      <c r="N11" s="5"/>
      <c r="O11" s="6"/>
      <c r="R11" s="7"/>
    </row>
    <row r="12" spans="1:18" ht="12.75">
      <c r="A12" s="13">
        <v>132</v>
      </c>
      <c r="B12" s="4" t="s">
        <v>0</v>
      </c>
      <c r="C12" s="5" t="s">
        <v>0</v>
      </c>
      <c r="D12" s="5">
        <v>7.6</v>
      </c>
      <c r="E12" s="5">
        <v>1.89</v>
      </c>
      <c r="F12" s="5" t="s">
        <v>0</v>
      </c>
      <c r="G12" s="5">
        <v>7.75</v>
      </c>
      <c r="H12" s="5">
        <v>0.14</v>
      </c>
      <c r="I12" s="5" t="s">
        <v>0</v>
      </c>
      <c r="J12" s="5" t="s">
        <v>0</v>
      </c>
      <c r="K12" s="5" t="s">
        <v>0</v>
      </c>
      <c r="L12" s="5"/>
      <c r="M12" s="5"/>
      <c r="N12" s="5"/>
      <c r="O12" s="6"/>
      <c r="R12" s="7"/>
    </row>
    <row r="13" spans="1:18" ht="12.75">
      <c r="A13" s="13">
        <v>133</v>
      </c>
      <c r="B13" s="4">
        <v>8.12</v>
      </c>
      <c r="C13" s="5" t="s">
        <v>0</v>
      </c>
      <c r="D13" s="5">
        <v>7.4</v>
      </c>
      <c r="E13" s="5">
        <v>0.36</v>
      </c>
      <c r="F13" s="5" t="s">
        <v>0</v>
      </c>
      <c r="G13" s="5">
        <v>6.86</v>
      </c>
      <c r="H13" s="5">
        <v>0.12</v>
      </c>
      <c r="I13" s="5" t="s">
        <v>0</v>
      </c>
      <c r="J13" s="5">
        <v>10.13</v>
      </c>
      <c r="K13" s="5" t="s">
        <v>0</v>
      </c>
      <c r="L13" s="5"/>
      <c r="M13" s="5"/>
      <c r="N13" s="5"/>
      <c r="O13" s="6"/>
      <c r="R13" s="7"/>
    </row>
    <row r="14" spans="1:18" ht="12.75">
      <c r="A14" s="13">
        <v>134</v>
      </c>
      <c r="B14" s="4">
        <v>7.49</v>
      </c>
      <c r="C14" s="5" t="s">
        <v>0</v>
      </c>
      <c r="D14" s="5">
        <v>7.5</v>
      </c>
      <c r="E14" s="5">
        <v>0.03</v>
      </c>
      <c r="F14" s="5" t="s">
        <v>0</v>
      </c>
      <c r="G14" s="5">
        <v>6.48</v>
      </c>
      <c r="H14" s="5">
        <v>0.06</v>
      </c>
      <c r="I14" s="5" t="s">
        <v>0</v>
      </c>
      <c r="J14" s="5" t="s">
        <v>0</v>
      </c>
      <c r="K14" s="5">
        <v>0.13</v>
      </c>
      <c r="L14" s="5"/>
      <c r="M14" s="5"/>
      <c r="N14" s="5">
        <v>13.385826771653543</v>
      </c>
      <c r="O14" s="6"/>
      <c r="R14" s="7"/>
    </row>
    <row r="15" spans="1:18" ht="12.75">
      <c r="A15" s="13">
        <v>135</v>
      </c>
      <c r="B15" s="4" t="s">
        <v>0</v>
      </c>
      <c r="C15" s="5" t="s">
        <v>0</v>
      </c>
      <c r="D15" s="5" t="s">
        <v>0</v>
      </c>
      <c r="E15" s="5">
        <v>0</v>
      </c>
      <c r="F15" s="5" t="s">
        <v>0</v>
      </c>
      <c r="G15" s="5">
        <v>4.89</v>
      </c>
      <c r="H15" s="5">
        <v>0</v>
      </c>
      <c r="I15" s="5" t="s">
        <v>0</v>
      </c>
      <c r="J15" s="5" t="s">
        <v>0</v>
      </c>
      <c r="K15" s="5" t="s">
        <v>0</v>
      </c>
      <c r="L15" s="5"/>
      <c r="M15" s="5"/>
      <c r="N15" s="5">
        <v>7.244094488188976</v>
      </c>
      <c r="O15" s="6">
        <v>9.496666666666666</v>
      </c>
      <c r="R15" s="7"/>
    </row>
    <row r="16" spans="1:18" ht="12.75">
      <c r="A16" s="13">
        <v>136</v>
      </c>
      <c r="B16" s="4" t="s">
        <v>0</v>
      </c>
      <c r="C16" s="5" t="s">
        <v>0</v>
      </c>
      <c r="D16" s="5">
        <v>7.7</v>
      </c>
      <c r="E16" s="5" t="s">
        <v>0</v>
      </c>
      <c r="F16" s="5" t="s">
        <v>0</v>
      </c>
      <c r="G16" s="5">
        <v>3.62</v>
      </c>
      <c r="H16" s="5" t="s">
        <v>0</v>
      </c>
      <c r="I16" s="5" t="s">
        <v>0</v>
      </c>
      <c r="J16" s="5" t="s">
        <v>0</v>
      </c>
      <c r="K16" s="5">
        <v>0</v>
      </c>
      <c r="L16" s="5">
        <v>0</v>
      </c>
      <c r="M16" s="5"/>
      <c r="N16" s="5">
        <v>7.322834645669292</v>
      </c>
      <c r="O16" s="6">
        <v>8.708333333333334</v>
      </c>
      <c r="R16" s="7"/>
    </row>
    <row r="17" spans="1:18" ht="12.75">
      <c r="A17" s="13">
        <v>137</v>
      </c>
      <c r="B17" s="4" t="s">
        <v>0</v>
      </c>
      <c r="C17" s="5" t="s">
        <v>0</v>
      </c>
      <c r="D17" s="5">
        <v>7.5</v>
      </c>
      <c r="E17" s="5" t="s">
        <v>0</v>
      </c>
      <c r="F17" s="5">
        <v>12.6</v>
      </c>
      <c r="G17" s="5">
        <v>1.78</v>
      </c>
      <c r="H17" s="5" t="s">
        <v>0</v>
      </c>
      <c r="I17" s="5" t="s">
        <v>0</v>
      </c>
      <c r="J17" s="5">
        <v>5.84</v>
      </c>
      <c r="K17" s="5" t="s">
        <v>0</v>
      </c>
      <c r="L17" s="5"/>
      <c r="M17" s="5">
        <v>10.12</v>
      </c>
      <c r="N17" s="5">
        <v>5.787401574803149</v>
      </c>
      <c r="O17" s="6">
        <v>6.548333333333332</v>
      </c>
      <c r="R17" s="7"/>
    </row>
    <row r="18" spans="1:18" ht="12.75">
      <c r="A18" s="13">
        <v>138</v>
      </c>
      <c r="B18" s="4">
        <v>8</v>
      </c>
      <c r="C18" s="5" t="s">
        <v>0</v>
      </c>
      <c r="D18" s="5">
        <v>6.9</v>
      </c>
      <c r="E18" s="5" t="s">
        <v>0</v>
      </c>
      <c r="F18" s="5" t="s">
        <v>0</v>
      </c>
      <c r="G18" s="5">
        <v>1.05</v>
      </c>
      <c r="H18" s="5" t="s">
        <v>0</v>
      </c>
      <c r="I18" s="5" t="s">
        <v>0</v>
      </c>
      <c r="J18" s="5">
        <v>0.69</v>
      </c>
      <c r="K18" s="5" t="s">
        <v>0</v>
      </c>
      <c r="L18" s="5"/>
      <c r="M18" s="5"/>
      <c r="N18" s="5">
        <v>5.275590551181103</v>
      </c>
      <c r="O18" s="6">
        <v>6.1816666666666675</v>
      </c>
      <c r="R18" s="7"/>
    </row>
    <row r="19" spans="1:18" ht="12.75">
      <c r="A19" s="13">
        <v>139</v>
      </c>
      <c r="B19" s="4">
        <v>7.33</v>
      </c>
      <c r="C19" s="5" t="s">
        <v>0</v>
      </c>
      <c r="D19" s="5">
        <v>5.2</v>
      </c>
      <c r="E19" s="5" t="s">
        <v>0</v>
      </c>
      <c r="F19" s="5">
        <v>12.29</v>
      </c>
      <c r="G19" s="5">
        <v>0.38</v>
      </c>
      <c r="H19" s="5" t="s">
        <v>0</v>
      </c>
      <c r="I19" s="5" t="s">
        <v>0</v>
      </c>
      <c r="J19" s="5">
        <v>0.13</v>
      </c>
      <c r="K19" s="5" t="s">
        <v>0</v>
      </c>
      <c r="L19" s="5"/>
      <c r="M19" s="5"/>
      <c r="N19" s="5">
        <v>7.5984251968503935</v>
      </c>
      <c r="O19" s="6">
        <v>4.193333333333334</v>
      </c>
      <c r="R19" s="7"/>
    </row>
    <row r="20" spans="1:18" ht="12.75">
      <c r="A20" s="13">
        <v>140</v>
      </c>
      <c r="B20" s="4">
        <v>6.91</v>
      </c>
      <c r="C20" s="5" t="s">
        <v>0</v>
      </c>
      <c r="D20" s="5">
        <v>3.9</v>
      </c>
      <c r="E20" s="5" t="s">
        <v>0</v>
      </c>
      <c r="F20" s="5">
        <v>12.04</v>
      </c>
      <c r="G20" s="5">
        <v>0.02</v>
      </c>
      <c r="H20" s="5" t="s">
        <v>0</v>
      </c>
      <c r="I20" s="5" t="s">
        <v>0</v>
      </c>
      <c r="J20" s="5">
        <v>0</v>
      </c>
      <c r="K20" s="5" t="s">
        <v>0</v>
      </c>
      <c r="L20" s="5"/>
      <c r="M20" s="5">
        <v>10.16</v>
      </c>
      <c r="N20" s="5">
        <v>4.52755905511811</v>
      </c>
      <c r="O20" s="6">
        <v>1.461666666666667</v>
      </c>
      <c r="R20" s="7"/>
    </row>
    <row r="21" spans="1:18" ht="12.75">
      <c r="A21" s="13">
        <v>141</v>
      </c>
      <c r="B21" s="4">
        <v>6.19</v>
      </c>
      <c r="C21" s="5" t="s">
        <v>0</v>
      </c>
      <c r="D21" s="5">
        <v>2.6</v>
      </c>
      <c r="E21" s="5" t="s">
        <v>0</v>
      </c>
      <c r="F21" s="5">
        <v>12.01</v>
      </c>
      <c r="G21" s="5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/>
      <c r="M21" s="5"/>
      <c r="N21" s="5">
        <v>4.724409448818897</v>
      </c>
      <c r="O21" s="6">
        <v>1.51</v>
      </c>
      <c r="R21" s="7"/>
    </row>
    <row r="22" spans="1:18" ht="12.75">
      <c r="A22" s="13">
        <v>142</v>
      </c>
      <c r="B22" s="4">
        <v>6.16</v>
      </c>
      <c r="C22" s="5" t="s">
        <v>0</v>
      </c>
      <c r="D22" s="5">
        <v>1</v>
      </c>
      <c r="E22" s="5" t="s">
        <v>0</v>
      </c>
      <c r="F22" s="5">
        <v>11.35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/>
      <c r="M22" s="5"/>
      <c r="N22" s="5">
        <v>3.661417322834646</v>
      </c>
      <c r="O22" s="6">
        <v>0.08</v>
      </c>
      <c r="R22" s="7"/>
    </row>
    <row r="23" spans="1:18" ht="12.75">
      <c r="A23" s="13">
        <v>143</v>
      </c>
      <c r="B23" s="4">
        <v>5.66</v>
      </c>
      <c r="C23" s="5" t="s">
        <v>0</v>
      </c>
      <c r="D23" s="5">
        <v>0.2</v>
      </c>
      <c r="E23" s="5" t="s">
        <v>0</v>
      </c>
      <c r="F23" s="5">
        <v>10.72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/>
      <c r="M23" s="5">
        <v>10.2</v>
      </c>
      <c r="N23" s="5">
        <v>4.015748031496063</v>
      </c>
      <c r="O23" s="6">
        <v>0</v>
      </c>
      <c r="R23" s="7"/>
    </row>
    <row r="24" spans="1:18" ht="12.75">
      <c r="A24" s="13">
        <v>144</v>
      </c>
      <c r="B24" s="4">
        <v>4.44</v>
      </c>
      <c r="C24" s="5" t="s">
        <v>0</v>
      </c>
      <c r="D24" s="5">
        <v>0</v>
      </c>
      <c r="E24" s="5" t="s">
        <v>0</v>
      </c>
      <c r="F24" s="5">
        <v>10.49</v>
      </c>
      <c r="G24" s="5" t="s">
        <v>0</v>
      </c>
      <c r="H24" s="5" t="s">
        <v>0</v>
      </c>
      <c r="I24" s="5">
        <v>15.28</v>
      </c>
      <c r="J24" s="5" t="s">
        <v>0</v>
      </c>
      <c r="K24" s="5" t="s">
        <v>0</v>
      </c>
      <c r="L24" s="5"/>
      <c r="M24" s="5">
        <v>9</v>
      </c>
      <c r="N24" s="5">
        <v>2.8346456692913384</v>
      </c>
      <c r="O24" s="6"/>
      <c r="R24" s="7"/>
    </row>
    <row r="25" spans="1:18" ht="12.75">
      <c r="A25" s="13">
        <v>145</v>
      </c>
      <c r="B25" s="4">
        <v>1.81</v>
      </c>
      <c r="C25" s="5" t="s">
        <v>0</v>
      </c>
      <c r="D25" s="5" t="s">
        <v>0</v>
      </c>
      <c r="E25" s="5" t="s">
        <v>0</v>
      </c>
      <c r="F25" s="5">
        <v>9.25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/>
      <c r="M25" s="5">
        <v>6.63</v>
      </c>
      <c r="N25" s="5">
        <f>Q25/2.54</f>
        <v>3.75984251968504</v>
      </c>
      <c r="O25" s="6"/>
      <c r="Q25" s="7">
        <v>9.55</v>
      </c>
      <c r="R25" s="7"/>
    </row>
    <row r="26" spans="1:18" ht="12.75">
      <c r="A26" s="13">
        <v>146</v>
      </c>
      <c r="B26" s="4">
        <v>0.93</v>
      </c>
      <c r="C26" s="5" t="s">
        <v>0</v>
      </c>
      <c r="D26" s="5" t="s">
        <v>0</v>
      </c>
      <c r="E26" s="5" t="s">
        <v>0</v>
      </c>
      <c r="F26" s="5">
        <v>8.58</v>
      </c>
      <c r="G26" s="5" t="s">
        <v>0</v>
      </c>
      <c r="H26" s="5" t="s">
        <v>0</v>
      </c>
      <c r="I26" s="5">
        <v>14.59</v>
      </c>
      <c r="J26" s="5" t="s">
        <v>0</v>
      </c>
      <c r="K26" s="5" t="s">
        <v>0</v>
      </c>
      <c r="L26" s="5"/>
      <c r="M26" s="5">
        <v>4.8</v>
      </c>
      <c r="N26" s="5">
        <v>2.1653543307086616</v>
      </c>
      <c r="O26" s="6"/>
      <c r="R26" s="7"/>
    </row>
    <row r="27" spans="1:18" ht="12.75">
      <c r="A27" s="13">
        <v>147</v>
      </c>
      <c r="B27" s="4">
        <v>0.55</v>
      </c>
      <c r="C27" s="5">
        <v>11.43</v>
      </c>
      <c r="D27" s="5" t="s">
        <v>0</v>
      </c>
      <c r="E27" s="5" t="s">
        <v>0</v>
      </c>
      <c r="F27" s="5">
        <v>7.56</v>
      </c>
      <c r="G27" s="5" t="s">
        <v>0</v>
      </c>
      <c r="H27" s="5" t="s">
        <v>0</v>
      </c>
      <c r="I27" s="5">
        <v>13.91</v>
      </c>
      <c r="J27" s="5" t="s">
        <v>0</v>
      </c>
      <c r="K27" s="5" t="s">
        <v>0</v>
      </c>
      <c r="L27" s="5"/>
      <c r="M27" s="5">
        <v>2.57</v>
      </c>
      <c r="N27" s="5">
        <v>1.9291338582677167</v>
      </c>
      <c r="O27" s="6"/>
      <c r="R27" s="7"/>
    </row>
    <row r="28" spans="1:18" ht="12.75">
      <c r="A28" s="13">
        <v>148</v>
      </c>
      <c r="B28" s="4">
        <v>0.34</v>
      </c>
      <c r="C28" s="5">
        <v>11.18</v>
      </c>
      <c r="D28" s="5" t="s">
        <v>0</v>
      </c>
      <c r="E28" s="5" t="s">
        <v>0</v>
      </c>
      <c r="F28" s="5">
        <v>4.52</v>
      </c>
      <c r="G28" s="5" t="s">
        <v>0</v>
      </c>
      <c r="H28" s="5" t="s">
        <v>0</v>
      </c>
      <c r="I28" s="5">
        <v>13.9</v>
      </c>
      <c r="J28" s="5" t="s">
        <v>0</v>
      </c>
      <c r="K28" s="5" t="s">
        <v>0</v>
      </c>
      <c r="L28" s="5"/>
      <c r="M28" s="5" t="s">
        <v>0</v>
      </c>
      <c r="N28" s="5">
        <v>1.4566929133858268</v>
      </c>
      <c r="O28" s="6"/>
      <c r="R28" s="7"/>
    </row>
    <row r="29" spans="1:18" ht="12.75">
      <c r="A29" s="13">
        <v>149</v>
      </c>
      <c r="B29" s="4">
        <v>0.13</v>
      </c>
      <c r="C29" s="5">
        <v>10.16</v>
      </c>
      <c r="D29" s="5" t="s">
        <v>0</v>
      </c>
      <c r="E29" s="5" t="s">
        <v>0</v>
      </c>
      <c r="F29" s="5">
        <v>1.98</v>
      </c>
      <c r="G29" s="5" t="s">
        <v>0</v>
      </c>
      <c r="H29" s="5" t="s">
        <v>0</v>
      </c>
      <c r="I29" s="5">
        <v>14.08</v>
      </c>
      <c r="J29" s="5" t="s">
        <v>0</v>
      </c>
      <c r="K29" s="5" t="s">
        <v>0</v>
      </c>
      <c r="L29" s="5"/>
      <c r="M29" s="5">
        <v>1.6</v>
      </c>
      <c r="N29" s="5">
        <v>0.7086614173228346</v>
      </c>
      <c r="O29" s="6"/>
      <c r="R29" s="7"/>
    </row>
    <row r="30" spans="1:18" ht="12.75">
      <c r="A30" s="13">
        <v>150</v>
      </c>
      <c r="B30" s="4">
        <v>0</v>
      </c>
      <c r="C30" s="5">
        <v>10.16</v>
      </c>
      <c r="D30" s="5" t="s">
        <v>0</v>
      </c>
      <c r="E30" s="5" t="s">
        <v>0</v>
      </c>
      <c r="F30" s="5">
        <v>0</v>
      </c>
      <c r="G30" s="5" t="s">
        <v>0</v>
      </c>
      <c r="H30" s="5" t="s">
        <v>0</v>
      </c>
      <c r="I30" s="5">
        <v>13.73</v>
      </c>
      <c r="J30" s="5" t="s">
        <v>0</v>
      </c>
      <c r="K30" s="5" t="s">
        <v>0</v>
      </c>
      <c r="L30" s="5"/>
      <c r="M30" s="5">
        <v>0.37</v>
      </c>
      <c r="N30" s="5">
        <v>0.4330708661417323</v>
      </c>
      <c r="O30" s="6"/>
      <c r="R30" s="7"/>
    </row>
    <row r="31" spans="1:18" ht="12.75">
      <c r="A31" s="13">
        <v>151</v>
      </c>
      <c r="B31" s="4" t="s">
        <v>0</v>
      </c>
      <c r="C31" s="5">
        <v>8.89</v>
      </c>
      <c r="D31" s="5" t="s">
        <v>0</v>
      </c>
      <c r="E31" s="5" t="s">
        <v>0</v>
      </c>
      <c r="F31" s="5" t="s">
        <v>0</v>
      </c>
      <c r="G31" s="5" t="s">
        <v>0</v>
      </c>
      <c r="H31" s="5" t="s">
        <v>0</v>
      </c>
      <c r="I31" s="5">
        <v>13.02</v>
      </c>
      <c r="J31" s="5" t="s">
        <v>0</v>
      </c>
      <c r="K31" s="5" t="s">
        <v>0</v>
      </c>
      <c r="L31" s="5"/>
      <c r="M31" s="5"/>
      <c r="N31" s="5">
        <v>2.5196850393700787</v>
      </c>
      <c r="O31" s="6"/>
      <c r="R31" s="7"/>
    </row>
    <row r="32" spans="1:18" ht="12.75">
      <c r="A32" s="13">
        <v>152</v>
      </c>
      <c r="B32" s="4" t="s">
        <v>0</v>
      </c>
      <c r="C32" s="5">
        <v>7.37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>
        <v>10.79</v>
      </c>
      <c r="J32" s="5" t="s">
        <v>0</v>
      </c>
      <c r="K32" s="5" t="s">
        <v>0</v>
      </c>
      <c r="L32" s="5"/>
      <c r="M32" s="5">
        <v>0</v>
      </c>
      <c r="N32" s="5">
        <v>2.1653543307086616</v>
      </c>
      <c r="O32" s="6"/>
      <c r="R32" s="7"/>
    </row>
    <row r="33" spans="1:18" ht="12.75">
      <c r="A33" s="13">
        <v>153</v>
      </c>
      <c r="B33" s="4" t="s">
        <v>0</v>
      </c>
      <c r="C33" s="5">
        <v>5.08</v>
      </c>
      <c r="D33" s="5" t="s">
        <v>0</v>
      </c>
      <c r="E33" s="5" t="s">
        <v>0</v>
      </c>
      <c r="F33" s="5" t="s">
        <v>0</v>
      </c>
      <c r="G33" s="5" t="s">
        <v>0</v>
      </c>
      <c r="H33" s="5" t="s">
        <v>0</v>
      </c>
      <c r="I33" s="5">
        <v>9.68</v>
      </c>
      <c r="J33" s="5" t="s">
        <v>0</v>
      </c>
      <c r="K33" s="5" t="s">
        <v>0</v>
      </c>
      <c r="L33" s="5"/>
      <c r="M33" s="5"/>
      <c r="N33" s="5">
        <v>2.2047244094488185</v>
      </c>
      <c r="O33" s="6"/>
      <c r="R33" s="7"/>
    </row>
    <row r="34" spans="1:18" ht="12.75">
      <c r="A34" s="13">
        <v>154</v>
      </c>
      <c r="B34" s="4" t="s">
        <v>0</v>
      </c>
      <c r="C34" s="5">
        <v>4.06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>
        <v>8.83</v>
      </c>
      <c r="J34" s="5" t="s">
        <v>0</v>
      </c>
      <c r="K34" s="5" t="s">
        <v>0</v>
      </c>
      <c r="L34" s="5"/>
      <c r="M34" s="5"/>
      <c r="N34" s="5">
        <v>0.8267716535433071</v>
      </c>
      <c r="O34" s="6"/>
      <c r="R34" s="7"/>
    </row>
    <row r="35" spans="1:18" ht="12.75">
      <c r="A35" s="13">
        <v>155</v>
      </c>
      <c r="B35" s="4" t="s">
        <v>0</v>
      </c>
      <c r="C35" s="5">
        <v>2.29</v>
      </c>
      <c r="D35" s="5" t="s">
        <v>0</v>
      </c>
      <c r="E35" s="5" t="s">
        <v>0</v>
      </c>
      <c r="F35" s="5" t="s">
        <v>0</v>
      </c>
      <c r="G35" s="5" t="s">
        <v>0</v>
      </c>
      <c r="H35" s="5" t="s">
        <v>0</v>
      </c>
      <c r="I35" s="5">
        <v>7.46</v>
      </c>
      <c r="J35" s="5" t="s">
        <v>0</v>
      </c>
      <c r="K35" s="5" t="s">
        <v>0</v>
      </c>
      <c r="L35" s="5"/>
      <c r="M35" s="5"/>
      <c r="N35" s="5">
        <v>0.5905511811023622</v>
      </c>
      <c r="O35" s="6"/>
      <c r="R35" s="7"/>
    </row>
    <row r="36" spans="1:18" ht="12.75">
      <c r="A36" s="13">
        <v>156</v>
      </c>
      <c r="B36" s="4" t="s">
        <v>0</v>
      </c>
      <c r="C36" s="5">
        <v>0.25</v>
      </c>
      <c r="D36" s="5" t="s">
        <v>0</v>
      </c>
      <c r="E36" s="5" t="s">
        <v>0</v>
      </c>
      <c r="F36" s="5" t="s">
        <v>0</v>
      </c>
      <c r="G36" s="5" t="s">
        <v>0</v>
      </c>
      <c r="H36" s="5" t="s">
        <v>0</v>
      </c>
      <c r="I36" s="5">
        <v>5.78</v>
      </c>
      <c r="J36" s="5" t="s">
        <v>0</v>
      </c>
      <c r="K36" s="5" t="s">
        <v>0</v>
      </c>
      <c r="L36" s="5"/>
      <c r="M36" s="5"/>
      <c r="N36" s="5">
        <v>0</v>
      </c>
      <c r="O36" s="6"/>
      <c r="R36" s="7"/>
    </row>
    <row r="37" spans="1:18" ht="12.75">
      <c r="A37" s="13">
        <v>157</v>
      </c>
      <c r="B37" s="4" t="s">
        <v>0</v>
      </c>
      <c r="C37" s="5">
        <v>0</v>
      </c>
      <c r="D37" s="5" t="s">
        <v>0</v>
      </c>
      <c r="E37" s="5" t="s">
        <v>0</v>
      </c>
      <c r="F37" s="5" t="s">
        <v>0</v>
      </c>
      <c r="G37" s="5" t="s">
        <v>0</v>
      </c>
      <c r="H37" s="5" t="s">
        <v>0</v>
      </c>
      <c r="I37" s="5">
        <v>5.13</v>
      </c>
      <c r="J37" s="5" t="s">
        <v>0</v>
      </c>
      <c r="K37" s="5" t="s">
        <v>0</v>
      </c>
      <c r="L37" s="5"/>
      <c r="M37" s="5"/>
      <c r="N37" s="5"/>
      <c r="O37" s="6"/>
      <c r="R37" s="7"/>
    </row>
    <row r="38" spans="1:18" ht="12.75">
      <c r="A38" s="13">
        <v>158</v>
      </c>
      <c r="B38" s="4" t="s">
        <v>0</v>
      </c>
      <c r="C38" s="5" t="s">
        <v>0</v>
      </c>
      <c r="D38" s="5" t="s">
        <v>0</v>
      </c>
      <c r="E38" s="5" t="s">
        <v>0</v>
      </c>
      <c r="F38" s="5" t="s">
        <v>0</v>
      </c>
      <c r="G38" s="5" t="s">
        <v>0</v>
      </c>
      <c r="H38" s="5" t="s">
        <v>0</v>
      </c>
      <c r="I38" s="5">
        <v>5.2</v>
      </c>
      <c r="J38" s="5" t="s">
        <v>0</v>
      </c>
      <c r="K38" s="5" t="s">
        <v>0</v>
      </c>
      <c r="L38" s="5"/>
      <c r="M38" s="5"/>
      <c r="N38" s="5"/>
      <c r="O38" s="6"/>
      <c r="R38" s="7"/>
    </row>
    <row r="39" spans="1:18" ht="12.75">
      <c r="A39" s="13">
        <v>159</v>
      </c>
      <c r="B39" s="4" t="s">
        <v>0</v>
      </c>
      <c r="C39" s="5" t="s">
        <v>0</v>
      </c>
      <c r="D39" s="5" t="s">
        <v>0</v>
      </c>
      <c r="E39" s="5" t="s">
        <v>0</v>
      </c>
      <c r="F39" s="5" t="s">
        <v>0</v>
      </c>
      <c r="G39" s="5" t="s">
        <v>0</v>
      </c>
      <c r="H39" s="5" t="s">
        <v>0</v>
      </c>
      <c r="I39" s="5">
        <v>3.97</v>
      </c>
      <c r="J39" s="5" t="s">
        <v>0</v>
      </c>
      <c r="K39" s="5" t="s">
        <v>0</v>
      </c>
      <c r="L39" s="5"/>
      <c r="M39" s="5"/>
      <c r="N39" s="5"/>
      <c r="O39" s="6"/>
      <c r="R39" s="7"/>
    </row>
    <row r="40" spans="1:18" ht="12.75">
      <c r="A40" s="13">
        <v>160</v>
      </c>
      <c r="B40" s="4" t="s">
        <v>0</v>
      </c>
      <c r="C40" s="5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>
        <v>2.7</v>
      </c>
      <c r="J40" s="5" t="s">
        <v>0</v>
      </c>
      <c r="K40" s="5" t="s">
        <v>0</v>
      </c>
      <c r="L40" s="5"/>
      <c r="M40" s="5"/>
      <c r="N40" s="5"/>
      <c r="O40" s="6"/>
      <c r="R40" s="7"/>
    </row>
    <row r="41" spans="1:18" ht="12.75">
      <c r="A41" s="13">
        <v>161</v>
      </c>
      <c r="B41" s="4" t="s">
        <v>0</v>
      </c>
      <c r="C41" s="5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>
        <v>0.95</v>
      </c>
      <c r="J41" s="5" t="s">
        <v>0</v>
      </c>
      <c r="K41" s="5" t="s">
        <v>0</v>
      </c>
      <c r="L41" s="5"/>
      <c r="M41" s="5"/>
      <c r="N41" s="5"/>
      <c r="O41" s="6"/>
      <c r="R41" s="7"/>
    </row>
    <row r="42" spans="1:18" ht="13.5" thickBot="1">
      <c r="A42" s="14">
        <v>162</v>
      </c>
      <c r="B42" s="8" t="s">
        <v>0</v>
      </c>
      <c r="C42" s="9" t="s">
        <v>0</v>
      </c>
      <c r="D42" s="9" t="s">
        <v>0</v>
      </c>
      <c r="E42" s="9" t="s">
        <v>0</v>
      </c>
      <c r="F42" s="9" t="s">
        <v>0</v>
      </c>
      <c r="G42" s="9" t="s">
        <v>0</v>
      </c>
      <c r="H42" s="9" t="s">
        <v>0</v>
      </c>
      <c r="I42" s="9">
        <v>0</v>
      </c>
      <c r="J42" s="9" t="s">
        <v>0</v>
      </c>
      <c r="K42" s="9" t="s">
        <v>0</v>
      </c>
      <c r="L42" s="9"/>
      <c r="M42" s="9"/>
      <c r="N42" s="9"/>
      <c r="O42" s="10"/>
      <c r="R42" s="7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Center</dc:creator>
  <cp:keywords/>
  <dc:description/>
  <cp:lastModifiedBy>Hansel</cp:lastModifiedBy>
  <cp:lastPrinted>2002-05-21T19:09:06Z</cp:lastPrinted>
  <dcterms:created xsi:type="dcterms:W3CDTF">1996-09-19T00:22:09Z</dcterms:created>
  <dcterms:modified xsi:type="dcterms:W3CDTF">2000-10-24T18:29:52Z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