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345" windowWidth="7350" windowHeight="8640" tabRatio="799" activeTab="2"/>
  </bookViews>
  <sheets>
    <sheet name="April 98" sheetId="1" r:id="rId1"/>
    <sheet name="Dist. Data" sheetId="2" r:id="rId2"/>
    <sheet name="Dist. Chart" sheetId="3" r:id="rId3"/>
    <sheet name="Imn. Intersect" sheetId="4" r:id="rId4"/>
  </sheets>
  <definedNames/>
  <calcPr fullCalcOnLoad="1" refMode="R1C1"/>
</workbook>
</file>

<file path=xl/sharedStrings.xml><?xml version="1.0" encoding="utf-8"?>
<sst xmlns="http://schemas.openxmlformats.org/spreadsheetml/2006/main" count="448" uniqueCount="104">
  <si>
    <t>Average SWE:</t>
  </si>
  <si>
    <t>Depth (in)</t>
  </si>
  <si>
    <t>Depth (cm)</t>
  </si>
  <si>
    <t>Density</t>
  </si>
  <si>
    <t>Depths in cm</t>
  </si>
  <si>
    <t>Average:</t>
  </si>
  <si>
    <t>DATE:</t>
  </si>
  <si>
    <t>SITE NAME:</t>
  </si>
  <si>
    <t xml:space="preserve">Average depth: </t>
  </si>
  <si>
    <t>cm</t>
  </si>
  <si>
    <t>TIME:</t>
  </si>
  <si>
    <t>H20 eq</t>
  </si>
  <si>
    <t>East Headwater</t>
  </si>
  <si>
    <t>Upper Headwater</t>
  </si>
  <si>
    <t>Valley Bellow East Headwater</t>
  </si>
  <si>
    <t>68 35' 12N</t>
  </si>
  <si>
    <t>146 19' 28W</t>
  </si>
  <si>
    <t>Flat Area West facing slope</t>
  </si>
  <si>
    <t>68 34' 03N</t>
  </si>
  <si>
    <t>146 18" 59N</t>
  </si>
  <si>
    <t>149 11' 35"W</t>
  </si>
  <si>
    <t>Imnauvait Creek Transect</t>
  </si>
  <si>
    <t>GCL Met Site</t>
  </si>
  <si>
    <t>Mountians above GCL Met Site</t>
  </si>
  <si>
    <t>68 30' 45"N</t>
  </si>
  <si>
    <t>149 12' 19"W</t>
  </si>
  <si>
    <t>Confluence of Channels</t>
  </si>
  <si>
    <t>149 18' 33"</t>
  </si>
  <si>
    <t>68 32' 28"</t>
  </si>
  <si>
    <t>West Headwater</t>
  </si>
  <si>
    <t>Ridge above West Headwater</t>
  </si>
  <si>
    <t>68 33" 37"N</t>
  </si>
  <si>
    <t>149 26' 08"W</t>
  </si>
  <si>
    <t>East Facing Slope below West Headwater Met</t>
  </si>
  <si>
    <t>68 34' 00N</t>
  </si>
  <si>
    <t>149 23" 51"W</t>
  </si>
  <si>
    <t>North Headwater Met Station</t>
  </si>
  <si>
    <t>East Facing Slope above North Headwater Met Station</t>
  </si>
  <si>
    <t>68 36' 08"N</t>
  </si>
  <si>
    <t>149 27' 41"W</t>
  </si>
  <si>
    <t>East Facing Slope below North Headwater Met Station</t>
  </si>
  <si>
    <t>68 36' 26"N</t>
  </si>
  <si>
    <t>149 23' 46"W</t>
  </si>
  <si>
    <t>Valley bottom below North headwater met station</t>
  </si>
  <si>
    <t>68 36' 43"N</t>
  </si>
  <si>
    <t>149 22' 11"W</t>
  </si>
  <si>
    <t>68 36' 44"N</t>
  </si>
  <si>
    <t>149 21' 14"W</t>
  </si>
  <si>
    <t>69 10' 04"N</t>
  </si>
  <si>
    <t>148 53' 31"W</t>
  </si>
  <si>
    <t>Toolik River rib (tussock tundra)</t>
  </si>
  <si>
    <t>Tussock Tundra slight east slope</t>
  </si>
  <si>
    <t>69 11' 51"N</t>
  </si>
  <si>
    <t>149 05' 28"W</t>
  </si>
  <si>
    <t>Willows</t>
  </si>
  <si>
    <t>69 16' 02"N</t>
  </si>
  <si>
    <t>149 09' 40"W</t>
  </si>
  <si>
    <t>Shrub Tundra</t>
  </si>
  <si>
    <t>69 20' 58"N</t>
  </si>
  <si>
    <t>149 22' 37"W</t>
  </si>
  <si>
    <t>Between White Hills and West Kup Met</t>
  </si>
  <si>
    <t>69 28' 05"N</t>
  </si>
  <si>
    <t>149 58' 34"W</t>
  </si>
  <si>
    <t>Willows on Trib of Kup</t>
  </si>
  <si>
    <t>69 27' 25"N</t>
  </si>
  <si>
    <t>150 06' 38"W</t>
  </si>
  <si>
    <t xml:space="preserve"> Miles from W. Kup Met Station</t>
  </si>
  <si>
    <t>69 26' 28"N</t>
  </si>
  <si>
    <t>150 14' 31"W</t>
  </si>
  <si>
    <t>Kup River</t>
  </si>
  <si>
    <t>69 25' 35"N</t>
  </si>
  <si>
    <t>150 18' 30"W</t>
  </si>
  <si>
    <t>West Kup Met Station</t>
  </si>
  <si>
    <t>69 29' 30"N</t>
  </si>
  <si>
    <t>150 01' 16"W</t>
  </si>
  <si>
    <t>North side of white hills</t>
  </si>
  <si>
    <t>NW of white hills tussock tundra</t>
  </si>
  <si>
    <t>69 31' 27"N</t>
  </si>
  <si>
    <t>149 47' 20"W</t>
  </si>
  <si>
    <t>69 39' 01"N</t>
  </si>
  <si>
    <t>149 31' 26"W</t>
  </si>
  <si>
    <t>Flats north of white hills</t>
  </si>
  <si>
    <t>69 41' 25"N</t>
  </si>
  <si>
    <t>149 18' 27"W</t>
  </si>
  <si>
    <t>69 42' 17"N</t>
  </si>
  <si>
    <t>149 04' 39"W</t>
  </si>
  <si>
    <t>Hinzman 1998 Book 8</t>
  </si>
  <si>
    <t>Stops</t>
  </si>
  <si>
    <t>Northings</t>
  </si>
  <si>
    <t>Eastings</t>
  </si>
  <si>
    <t>Avg. SWE</t>
  </si>
  <si>
    <t>68 42' 49"N</t>
  </si>
  <si>
    <t>68 34' 7.6"N</t>
  </si>
  <si>
    <t>149 18' 32.4"W</t>
  </si>
  <si>
    <t>68 32' 1.0"N</t>
  </si>
  <si>
    <t>149 13' 47.4"W</t>
  </si>
  <si>
    <t>68 31' 19.8"N</t>
  </si>
  <si>
    <t>149 20' 18.0"W</t>
  </si>
  <si>
    <t>68 33' 48.0"N</t>
  </si>
  <si>
    <t>149 24' 30.0"W</t>
  </si>
  <si>
    <t>68 36' 4.8"N</t>
  </si>
  <si>
    <t>149 25' 52.8"W</t>
  </si>
  <si>
    <t>69 25' 34.3"N</t>
  </si>
  <si>
    <t>150 20' 25.3"W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</si>
</sst>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9"/>
      <name val="Arial"/>
      <family val="2"/>
    </font>
    <font>
      <sz val="10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Kaparuk Disributed April 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175"/>
          <c:w val="0.9085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'Dist. Data'!$B$4:$B$33</c:f>
              <c:numCache>
                <c:ptCount val="30"/>
                <c:pt idx="0">
                  <c:v>7652608.57</c:v>
                </c:pt>
                <c:pt idx="1">
                  <c:v>7649142.85</c:v>
                </c:pt>
                <c:pt idx="2">
                  <c:v>7651555.57</c:v>
                </c:pt>
                <c:pt idx="3">
                  <c:v>7677489.94</c:v>
                </c:pt>
                <c:pt idx="4">
                  <c:v>7644163.72</c:v>
                </c:pt>
                <c:pt idx="5">
                  <c:v>7639046.98</c:v>
                </c:pt>
                <c:pt idx="6">
                  <c:v>7642164.5</c:v>
                </c:pt>
                <c:pt idx="7">
                  <c:v>7645458.95</c:v>
                </c:pt>
                <c:pt idx="8">
                  <c:v>7650133.71</c:v>
                </c:pt>
                <c:pt idx="9">
                  <c:v>7649280.51</c:v>
                </c:pt>
                <c:pt idx="10">
                  <c:v>7651152.92</c:v>
                </c:pt>
                <c:pt idx="11">
                  <c:v>7656996.36</c:v>
                </c:pt>
                <c:pt idx="12">
                  <c:v>7657364.82</c:v>
                </c:pt>
                <c:pt idx="13">
                  <c:v>7658706.17</c:v>
                </c:pt>
                <c:pt idx="14">
                  <c:v>7658876.49</c:v>
                </c:pt>
                <c:pt idx="15">
                  <c:v>7658913.64</c:v>
                </c:pt>
                <c:pt idx="16">
                  <c:v>7688330.31</c:v>
                </c:pt>
                <c:pt idx="17">
                  <c:v>7693308.3</c:v>
                </c:pt>
                <c:pt idx="18">
                  <c:v>7699789.57</c:v>
                </c:pt>
                <c:pt idx="19">
                  <c:v>7726266.57</c:v>
                </c:pt>
                <c:pt idx="20">
                  <c:v>7746354.3</c:v>
                </c:pt>
                <c:pt idx="21">
                  <c:v>7743505.06</c:v>
                </c:pt>
                <c:pt idx="22">
                  <c:v>7739969.11</c:v>
                </c:pt>
                <c:pt idx="23">
                  <c:v>7738154.8</c:v>
                </c:pt>
                <c:pt idx="24">
                  <c:v>7738193.35</c:v>
                </c:pt>
                <c:pt idx="25">
                  <c:v>7748686.2</c:v>
                </c:pt>
                <c:pt idx="26">
                  <c:v>7755606.75</c:v>
                </c:pt>
                <c:pt idx="27">
                  <c:v>7777666.8</c:v>
                </c:pt>
                <c:pt idx="28">
                  <c:v>7784495.59</c:v>
                </c:pt>
                <c:pt idx="29">
                  <c:v>7787160.23</c:v>
                </c:pt>
              </c:numCache>
            </c:numRef>
          </c:xVal>
          <c:yVal>
            <c:numRef>
              <c:f>'Dist. Data'!$D$4:$D$33</c:f>
              <c:numCache>
                <c:ptCount val="30"/>
                <c:pt idx="0">
                  <c:v>8.5</c:v>
                </c:pt>
                <c:pt idx="1">
                  <c:v>8.8</c:v>
                </c:pt>
                <c:pt idx="2">
                  <c:v>8.5</c:v>
                </c:pt>
                <c:pt idx="3">
                  <c:v>8.1</c:v>
                </c:pt>
                <c:pt idx="4">
                  <c:v>7.4</c:v>
                </c:pt>
                <c:pt idx="5">
                  <c:v>6.3</c:v>
                </c:pt>
                <c:pt idx="6">
                  <c:v>1.9</c:v>
                </c:pt>
                <c:pt idx="7">
                  <c:v>7.3</c:v>
                </c:pt>
                <c:pt idx="8">
                  <c:v>7.5</c:v>
                </c:pt>
                <c:pt idx="9">
                  <c:v>8.2</c:v>
                </c:pt>
                <c:pt idx="10">
                  <c:v>8</c:v>
                </c:pt>
                <c:pt idx="11">
                  <c:v>8.1</c:v>
                </c:pt>
                <c:pt idx="12">
                  <c:v>14.6</c:v>
                </c:pt>
                <c:pt idx="13">
                  <c:v>12.9</c:v>
                </c:pt>
                <c:pt idx="14">
                  <c:v>11.1</c:v>
                </c:pt>
                <c:pt idx="15">
                  <c:v>8.4</c:v>
                </c:pt>
                <c:pt idx="16">
                  <c:v>7.4</c:v>
                </c:pt>
                <c:pt idx="17">
                  <c:v>5.3</c:v>
                </c:pt>
                <c:pt idx="18">
                  <c:v>8.9</c:v>
                </c:pt>
                <c:pt idx="19">
                  <c:v>9.1</c:v>
                </c:pt>
                <c:pt idx="20">
                  <c:v>12.7</c:v>
                </c:pt>
                <c:pt idx="21">
                  <c:v>8.4</c:v>
                </c:pt>
                <c:pt idx="22">
                  <c:v>8.5</c:v>
                </c:pt>
                <c:pt idx="23">
                  <c:v>8.4</c:v>
                </c:pt>
                <c:pt idx="24">
                  <c:v>9.8</c:v>
                </c:pt>
                <c:pt idx="25">
                  <c:v>5.2</c:v>
                </c:pt>
                <c:pt idx="26">
                  <c:v>6.6</c:v>
                </c:pt>
                <c:pt idx="27">
                  <c:v>6.1</c:v>
                </c:pt>
                <c:pt idx="28">
                  <c:v>5.2</c:v>
                </c:pt>
                <c:pt idx="29">
                  <c:v>6.7</c:v>
                </c:pt>
              </c:numCache>
            </c:numRef>
          </c:yVal>
          <c:smooth val="0"/>
        </c:ser>
        <c:axId val="32822053"/>
        <c:axId val="26963022"/>
      </c:scatterChart>
      <c:valAx>
        <c:axId val="32822053"/>
        <c:scaling>
          <c:orientation val="minMax"/>
          <c:max val="7800000"/>
          <c:min val="76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Northings UTM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crossBetween val="midCat"/>
        <c:dispUnits/>
        <c:majorUnit val="50000"/>
      </c:valAx>
      <c:valAx>
        <c:axId val="2696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Snow Water Equivalent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4"/>
  <sheetViews>
    <sheetView workbookViewId="0" topLeftCell="A26">
      <selection activeCell="G43" sqref="G43:G44"/>
    </sheetView>
  </sheetViews>
  <sheetFormatPr defaultColWidth="9.140625" defaultRowHeight="12.75"/>
  <cols>
    <col min="7" max="7" width="9.140625" style="5" customWidth="1"/>
  </cols>
  <sheetData>
    <row r="1" ht="12.75">
      <c r="A1" s="1" t="s">
        <v>86</v>
      </c>
    </row>
    <row r="4" ht="12.75">
      <c r="C4" s="1" t="s">
        <v>14</v>
      </c>
    </row>
    <row r="5" spans="3:7" ht="12.75">
      <c r="C5" t="s">
        <v>15</v>
      </c>
      <c r="D5" s="1"/>
      <c r="E5" s="19">
        <v>68.5867</v>
      </c>
      <c r="G5" s="5">
        <v>518187.96</v>
      </c>
    </row>
    <row r="6" spans="1:7" ht="12.75">
      <c r="A6" s="1" t="s">
        <v>7</v>
      </c>
      <c r="B6" s="1"/>
      <c r="C6" t="s">
        <v>16</v>
      </c>
      <c r="E6">
        <v>146.3244</v>
      </c>
      <c r="G6" s="5">
        <v>7652608.57</v>
      </c>
    </row>
    <row r="7" spans="1:5" ht="12.75">
      <c r="A7" s="14" t="s">
        <v>6</v>
      </c>
      <c r="B7" s="15">
        <v>35901</v>
      </c>
      <c r="C7" s="1"/>
      <c r="D7" s="1" t="s">
        <v>10</v>
      </c>
      <c r="E7" s="1"/>
    </row>
    <row r="8" spans="8:12" ht="12.75">
      <c r="H8" s="5"/>
      <c r="I8" s="5"/>
      <c r="J8" s="5"/>
      <c r="K8" s="5"/>
      <c r="L8" s="5"/>
    </row>
    <row r="9" spans="1:12" ht="12.75">
      <c r="A9" s="6"/>
      <c r="B9" s="7" t="s">
        <v>1</v>
      </c>
      <c r="C9" s="7" t="s">
        <v>2</v>
      </c>
      <c r="D9" s="8" t="s">
        <v>11</v>
      </c>
      <c r="E9" s="8" t="s">
        <v>3</v>
      </c>
      <c r="F9" s="8"/>
      <c r="H9" s="21" t="s">
        <v>4</v>
      </c>
      <c r="I9" s="9"/>
      <c r="J9" s="9"/>
      <c r="K9" s="9"/>
      <c r="L9" s="9"/>
    </row>
    <row r="10" spans="1:12" ht="12.75">
      <c r="A10" s="10">
        <v>1</v>
      </c>
      <c r="B10" s="17">
        <v>14</v>
      </c>
      <c r="C10" s="10">
        <f>B10*2.54</f>
        <v>35.56</v>
      </c>
      <c r="D10" s="17">
        <v>3.4</v>
      </c>
      <c r="E10" s="16">
        <f>D10/B10</f>
        <v>0.24285714285714285</v>
      </c>
      <c r="F10" s="11"/>
      <c r="H10" s="22">
        <v>47</v>
      </c>
      <c r="I10" s="22">
        <v>32</v>
      </c>
      <c r="J10" s="22">
        <v>45</v>
      </c>
      <c r="K10" s="22"/>
      <c r="L10" s="22"/>
    </row>
    <row r="11" spans="1:12" ht="12.75">
      <c r="A11" s="10">
        <v>2</v>
      </c>
      <c r="B11" s="17">
        <v>12</v>
      </c>
      <c r="C11" s="10">
        <f>B11*2.54</f>
        <v>30.48</v>
      </c>
      <c r="D11" s="17">
        <v>2.2</v>
      </c>
      <c r="E11" s="16">
        <f>D11/B11</f>
        <v>0.18333333333333335</v>
      </c>
      <c r="F11" s="11"/>
      <c r="H11" s="22">
        <v>46</v>
      </c>
      <c r="I11" s="22">
        <v>27.5</v>
      </c>
      <c r="J11" s="22">
        <v>44</v>
      </c>
      <c r="K11" s="22"/>
      <c r="L11" s="22"/>
    </row>
    <row r="12" spans="1:12" ht="12.75">
      <c r="A12" s="10">
        <v>3</v>
      </c>
      <c r="B12" s="17">
        <v>14</v>
      </c>
      <c r="C12" s="10">
        <f>B12*2.54</f>
        <v>35.56</v>
      </c>
      <c r="D12" s="17">
        <v>2.4</v>
      </c>
      <c r="E12" s="16">
        <f>D12/B12</f>
        <v>0.17142857142857143</v>
      </c>
      <c r="F12" s="11"/>
      <c r="H12" s="22">
        <v>46</v>
      </c>
      <c r="I12" s="22">
        <v>35</v>
      </c>
      <c r="J12" s="22">
        <v>46.5</v>
      </c>
      <c r="K12" s="22"/>
      <c r="L12" s="22"/>
    </row>
    <row r="13" spans="1:12" ht="12.75">
      <c r="A13" s="10">
        <v>4</v>
      </c>
      <c r="B13" s="17">
        <v>16</v>
      </c>
      <c r="C13" s="10">
        <f>B13*2.54</f>
        <v>40.64</v>
      </c>
      <c r="D13" s="17">
        <v>3.7</v>
      </c>
      <c r="E13" s="16">
        <f>D13/B13</f>
        <v>0.23125</v>
      </c>
      <c r="F13" s="11"/>
      <c r="H13" s="22">
        <v>41</v>
      </c>
      <c r="I13" s="22">
        <v>23</v>
      </c>
      <c r="J13" s="22">
        <v>42</v>
      </c>
      <c r="K13" s="22"/>
      <c r="L13" s="22"/>
    </row>
    <row r="14" spans="1:12" ht="12.75">
      <c r="A14" s="10">
        <v>5</v>
      </c>
      <c r="B14" s="17">
        <v>14</v>
      </c>
      <c r="C14" s="10">
        <f>B14*2.54</f>
        <v>35.56</v>
      </c>
      <c r="D14" s="17">
        <v>3.2</v>
      </c>
      <c r="E14" s="16">
        <f>D14/B14</f>
        <v>0.2285714285714286</v>
      </c>
      <c r="F14" s="11"/>
      <c r="H14" s="22">
        <v>40.5</v>
      </c>
      <c r="I14" s="22">
        <v>27.5</v>
      </c>
      <c r="J14" s="22">
        <v>48</v>
      </c>
      <c r="K14" s="22"/>
      <c r="L14" s="22"/>
    </row>
    <row r="15" spans="1:12" ht="12.75">
      <c r="A15" s="1" t="s">
        <v>5</v>
      </c>
      <c r="B15" s="12">
        <f>AVERAGE(B10:B14)</f>
        <v>14</v>
      </c>
      <c r="C15" s="12">
        <f>AVERAGE(C10:C14)</f>
        <v>35.56</v>
      </c>
      <c r="D15" s="24">
        <f>AVERAGE(D10:D14)</f>
        <v>2.9799999999999995</v>
      </c>
      <c r="E15" s="2">
        <f>AVERAGE(E10:E14)</f>
        <v>0.21148809523809525</v>
      </c>
      <c r="F15" s="2"/>
      <c r="H15" s="22">
        <v>47</v>
      </c>
      <c r="I15" s="22">
        <v>43</v>
      </c>
      <c r="J15" s="22"/>
      <c r="K15" s="22"/>
      <c r="L15" s="22"/>
    </row>
    <row r="16" spans="8:12" ht="12.75">
      <c r="H16" s="22">
        <v>40</v>
      </c>
      <c r="I16" s="22">
        <v>44</v>
      </c>
      <c r="J16" s="22"/>
      <c r="K16" s="22"/>
      <c r="L16" s="22"/>
    </row>
    <row r="17" spans="8:12" ht="12.75">
      <c r="H17" s="22">
        <v>39</v>
      </c>
      <c r="I17" s="22">
        <v>35.5</v>
      </c>
      <c r="J17" s="22"/>
      <c r="K17" s="22"/>
      <c r="L17" s="22"/>
    </row>
    <row r="18" spans="8:12" ht="12.75">
      <c r="H18" s="22">
        <v>43</v>
      </c>
      <c r="I18" s="22">
        <v>47</v>
      </c>
      <c r="J18" s="22"/>
      <c r="K18" s="22"/>
      <c r="L18" s="22"/>
    </row>
    <row r="19" spans="8:12" ht="12.75">
      <c r="H19" s="22">
        <v>34</v>
      </c>
      <c r="I19" s="22">
        <v>42.5</v>
      </c>
      <c r="J19" s="22"/>
      <c r="K19" s="22"/>
      <c r="L19" s="22"/>
    </row>
    <row r="20" spans="8:12" ht="12.75">
      <c r="H20" s="23"/>
      <c r="I20" s="23"/>
      <c r="J20" s="23"/>
      <c r="K20" s="23"/>
      <c r="L20" s="23"/>
    </row>
    <row r="21" spans="4:12" ht="12.75">
      <c r="D21" s="3" t="s">
        <v>0</v>
      </c>
      <c r="E21" s="3"/>
      <c r="F21" s="12">
        <f>K21*E15</f>
        <v>8.510280952380953</v>
      </c>
      <c r="H21" s="21" t="s">
        <v>8</v>
      </c>
      <c r="I21" s="9"/>
      <c r="J21" s="9"/>
      <c r="K21" s="4">
        <f>AVERAGE(H10:L19)</f>
        <v>40.24</v>
      </c>
      <c r="L21" t="s">
        <v>9</v>
      </c>
    </row>
    <row r="22" spans="4:11" ht="12.75">
      <c r="D22" s="3"/>
      <c r="E22" s="3"/>
      <c r="F22" s="12"/>
      <c r="H22" s="21"/>
      <c r="I22" s="9"/>
      <c r="J22" s="9"/>
      <c r="K22" s="4"/>
    </row>
    <row r="23" ht="12.75">
      <c r="C23" s="1" t="s">
        <v>17</v>
      </c>
    </row>
    <row r="24" spans="3:9" ht="12.75">
      <c r="C24" t="s">
        <v>18</v>
      </c>
      <c r="E24">
        <v>68.5675</v>
      </c>
      <c r="G24" s="5">
        <v>518658.95</v>
      </c>
      <c r="I24" s="10"/>
    </row>
    <row r="25" spans="1:7" ht="12.75">
      <c r="A25" s="1" t="s">
        <v>7</v>
      </c>
      <c r="B25" s="1"/>
      <c r="C25" s="19" t="s">
        <v>19</v>
      </c>
      <c r="D25" s="1"/>
      <c r="E25" s="19">
        <v>146.3164</v>
      </c>
      <c r="G25" s="5">
        <v>7649142.85</v>
      </c>
    </row>
    <row r="26" spans="1:5" ht="12.75">
      <c r="A26" s="14" t="s">
        <v>6</v>
      </c>
      <c r="B26" s="15">
        <v>35901</v>
      </c>
      <c r="C26" s="1"/>
      <c r="D26" s="1" t="s">
        <v>10</v>
      </c>
      <c r="E26" s="1"/>
    </row>
    <row r="27" spans="8:12" ht="12.75">
      <c r="H27" s="5"/>
      <c r="I27" s="5"/>
      <c r="J27" s="5"/>
      <c r="K27" s="5"/>
      <c r="L27" s="5"/>
    </row>
    <row r="28" spans="1:12" ht="12.75">
      <c r="A28" s="6"/>
      <c r="B28" s="7" t="s">
        <v>1</v>
      </c>
      <c r="C28" s="7" t="s">
        <v>2</v>
      </c>
      <c r="D28" s="8" t="s">
        <v>11</v>
      </c>
      <c r="E28" s="8" t="s">
        <v>3</v>
      </c>
      <c r="F28" s="8"/>
      <c r="H28" s="21" t="s">
        <v>4</v>
      </c>
      <c r="I28" s="9"/>
      <c r="J28" s="9"/>
      <c r="K28" s="9"/>
      <c r="L28" s="9"/>
    </row>
    <row r="29" spans="1:12" ht="12.75">
      <c r="A29" s="10">
        <v>1</v>
      </c>
      <c r="B29" s="17">
        <v>15</v>
      </c>
      <c r="C29" s="10">
        <f aca="true" t="shared" si="0" ref="C29:C34">B29*2.54</f>
        <v>38.1</v>
      </c>
      <c r="D29" s="17">
        <v>2.9</v>
      </c>
      <c r="E29" s="16">
        <f aca="true" t="shared" si="1" ref="E29:E34">D29/B29</f>
        <v>0.19333333333333333</v>
      </c>
      <c r="F29" s="11"/>
      <c r="H29" s="22">
        <v>38</v>
      </c>
      <c r="I29" s="22">
        <v>50</v>
      </c>
      <c r="J29" s="22">
        <v>24</v>
      </c>
      <c r="K29" s="22"/>
      <c r="L29" s="22"/>
    </row>
    <row r="30" spans="1:12" ht="12.75">
      <c r="A30" s="10">
        <v>2</v>
      </c>
      <c r="B30" s="17">
        <v>16</v>
      </c>
      <c r="C30" s="10">
        <f t="shared" si="0"/>
        <v>40.64</v>
      </c>
      <c r="D30" s="17">
        <v>3.3</v>
      </c>
      <c r="E30" s="16">
        <f t="shared" si="1"/>
        <v>0.20625</v>
      </c>
      <c r="F30" s="11"/>
      <c r="H30" s="22">
        <v>40</v>
      </c>
      <c r="I30" s="22">
        <v>51</v>
      </c>
      <c r="J30" s="22">
        <v>38</v>
      </c>
      <c r="K30" s="22"/>
      <c r="L30" s="22"/>
    </row>
    <row r="31" spans="1:12" ht="12.75">
      <c r="A31" s="10">
        <v>3</v>
      </c>
      <c r="B31" s="17">
        <v>15</v>
      </c>
      <c r="C31" s="10">
        <f t="shared" si="0"/>
        <v>38.1</v>
      </c>
      <c r="D31" s="17">
        <v>3.8</v>
      </c>
      <c r="E31" s="16">
        <f t="shared" si="1"/>
        <v>0.2533333333333333</v>
      </c>
      <c r="F31" s="11"/>
      <c r="H31" s="22">
        <v>35</v>
      </c>
      <c r="I31" s="22">
        <v>26</v>
      </c>
      <c r="J31" s="22">
        <v>40.5</v>
      </c>
      <c r="K31" s="22"/>
      <c r="L31" s="22"/>
    </row>
    <row r="32" spans="1:12" ht="12.75">
      <c r="A32" s="10">
        <v>4</v>
      </c>
      <c r="B32" s="17">
        <v>13</v>
      </c>
      <c r="C32" s="10">
        <f t="shared" si="0"/>
        <v>33.02</v>
      </c>
      <c r="D32" s="17">
        <v>3.8</v>
      </c>
      <c r="E32" s="16">
        <f t="shared" si="1"/>
        <v>0.29230769230769227</v>
      </c>
      <c r="F32" s="11"/>
      <c r="H32" s="22">
        <v>46</v>
      </c>
      <c r="I32" s="22">
        <v>29</v>
      </c>
      <c r="J32" s="22">
        <v>38</v>
      </c>
      <c r="K32" s="22"/>
      <c r="L32" s="22"/>
    </row>
    <row r="33" spans="1:12" ht="12.75">
      <c r="A33" s="10">
        <v>5</v>
      </c>
      <c r="B33" s="17">
        <v>10</v>
      </c>
      <c r="C33" s="10">
        <f t="shared" si="0"/>
        <v>25.4</v>
      </c>
      <c r="D33" s="17">
        <v>1.9</v>
      </c>
      <c r="E33" s="16">
        <f t="shared" si="1"/>
        <v>0.19</v>
      </c>
      <c r="F33" s="11"/>
      <c r="H33" s="22">
        <v>38</v>
      </c>
      <c r="I33" s="22">
        <v>44.5</v>
      </c>
      <c r="J33" s="22">
        <v>42</v>
      </c>
      <c r="K33" s="22"/>
      <c r="L33" s="22"/>
    </row>
    <row r="34" spans="1:12" ht="12.75">
      <c r="A34" s="10">
        <v>6</v>
      </c>
      <c r="B34" s="17">
        <v>14</v>
      </c>
      <c r="C34" s="10">
        <f t="shared" si="0"/>
        <v>35.56</v>
      </c>
      <c r="D34" s="17">
        <v>3.5</v>
      </c>
      <c r="E34" s="16">
        <f t="shared" si="1"/>
        <v>0.25</v>
      </c>
      <c r="F34" s="2"/>
      <c r="H34" s="22">
        <v>29</v>
      </c>
      <c r="I34" s="22">
        <v>46</v>
      </c>
      <c r="J34" s="22">
        <v>24</v>
      </c>
      <c r="K34" s="22"/>
      <c r="L34" s="22"/>
    </row>
    <row r="35" spans="1:12" ht="12.75">
      <c r="A35" s="1" t="s">
        <v>5</v>
      </c>
      <c r="B35" s="12">
        <f>AVERAGE(B29:B34)</f>
        <v>13.833333333333334</v>
      </c>
      <c r="C35" s="12">
        <f>AVERAGE(C29:C34)</f>
        <v>35.13666666666667</v>
      </c>
      <c r="D35" s="24">
        <f>AVERAGE(D29:D34)</f>
        <v>3.2000000000000006</v>
      </c>
      <c r="E35" s="2">
        <f>AVERAGE(E29:E34)</f>
        <v>0.23087072649572649</v>
      </c>
      <c r="H35" s="22">
        <v>41</v>
      </c>
      <c r="I35" s="22">
        <v>30</v>
      </c>
      <c r="J35" s="22">
        <v>29</v>
      </c>
      <c r="K35" s="22"/>
      <c r="L35" s="22"/>
    </row>
    <row r="36" spans="8:12" ht="12.75">
      <c r="H36" s="22">
        <v>48.5</v>
      </c>
      <c r="I36" s="22">
        <v>48</v>
      </c>
      <c r="J36" s="22">
        <v>31</v>
      </c>
      <c r="K36" s="22"/>
      <c r="L36" s="22"/>
    </row>
    <row r="37" spans="8:12" ht="12.75">
      <c r="H37" s="22">
        <v>39</v>
      </c>
      <c r="I37" s="22">
        <v>48</v>
      </c>
      <c r="J37" s="22"/>
      <c r="K37" s="22"/>
      <c r="L37" s="22"/>
    </row>
    <row r="38" spans="8:12" ht="12.75">
      <c r="H38" s="22">
        <v>39</v>
      </c>
      <c r="I38" s="22">
        <v>30.5</v>
      </c>
      <c r="J38" s="22"/>
      <c r="K38" s="22"/>
      <c r="L38" s="22"/>
    </row>
    <row r="39" spans="8:12" ht="12.75">
      <c r="H39" s="23"/>
      <c r="I39" s="23"/>
      <c r="J39" s="23"/>
      <c r="K39" s="23"/>
      <c r="L39" s="23"/>
    </row>
    <row r="40" spans="4:12" ht="12.75">
      <c r="D40" s="3" t="s">
        <v>0</v>
      </c>
      <c r="E40" s="3"/>
      <c r="F40" s="12">
        <f>K40*E35</f>
        <v>8.764842223748474</v>
      </c>
      <c r="H40" s="21" t="s">
        <v>8</v>
      </c>
      <c r="I40" s="9"/>
      <c r="J40" s="9"/>
      <c r="K40" s="4">
        <f>AVERAGE(H29:L38)</f>
        <v>37.964285714285715</v>
      </c>
      <c r="L40" t="s">
        <v>9</v>
      </c>
    </row>
    <row r="42" ht="12.75">
      <c r="C42" s="1" t="s">
        <v>12</v>
      </c>
    </row>
    <row r="43" spans="3:9" ht="12.75">
      <c r="C43" t="s">
        <v>92</v>
      </c>
      <c r="E43">
        <v>68.5688</v>
      </c>
      <c r="G43" s="5">
        <v>398840.82</v>
      </c>
      <c r="I43" s="10"/>
    </row>
    <row r="44" spans="1:7" ht="12.75">
      <c r="A44" s="1" t="s">
        <v>7</v>
      </c>
      <c r="B44" s="1"/>
      <c r="C44" t="s">
        <v>93</v>
      </c>
      <c r="D44" s="1"/>
      <c r="E44" s="19">
        <v>149.309</v>
      </c>
      <c r="G44" s="5">
        <v>7651555.57</v>
      </c>
    </row>
    <row r="45" spans="1:5" ht="12.75">
      <c r="A45" s="14" t="s">
        <v>6</v>
      </c>
      <c r="B45" s="15">
        <v>35901</v>
      </c>
      <c r="C45" s="1"/>
      <c r="D45" s="1" t="s">
        <v>10</v>
      </c>
      <c r="E45" s="1"/>
    </row>
    <row r="46" spans="8:12" ht="12.75">
      <c r="H46" s="5"/>
      <c r="I46" s="5"/>
      <c r="J46" s="5"/>
      <c r="K46" s="5"/>
      <c r="L46" s="5"/>
    </row>
    <row r="47" spans="1:12" ht="12.75">
      <c r="A47" s="6"/>
      <c r="B47" s="7" t="s">
        <v>1</v>
      </c>
      <c r="C47" s="7" t="s">
        <v>2</v>
      </c>
      <c r="D47" s="8" t="s">
        <v>11</v>
      </c>
      <c r="E47" s="8" t="s">
        <v>3</v>
      </c>
      <c r="F47" s="8"/>
      <c r="H47" s="21" t="s">
        <v>4</v>
      </c>
      <c r="I47" s="9"/>
      <c r="J47" s="9"/>
      <c r="K47" s="9"/>
      <c r="L47" s="9"/>
    </row>
    <row r="48" spans="1:12" ht="12.75">
      <c r="A48" s="10">
        <v>1</v>
      </c>
      <c r="B48" s="17">
        <v>8</v>
      </c>
      <c r="C48" s="10">
        <f aca="true" t="shared" si="2" ref="C48:C57">B48*2.54</f>
        <v>20.32</v>
      </c>
      <c r="D48" s="17">
        <v>2</v>
      </c>
      <c r="E48" s="16">
        <f aca="true" t="shared" si="3" ref="E48:E57">D48/B48</f>
        <v>0.25</v>
      </c>
      <c r="F48" s="11"/>
      <c r="H48" s="22">
        <v>20</v>
      </c>
      <c r="I48" s="22">
        <v>34</v>
      </c>
      <c r="J48" s="22">
        <v>29</v>
      </c>
      <c r="K48" s="22">
        <v>46</v>
      </c>
      <c r="L48" s="22">
        <v>53</v>
      </c>
    </row>
    <row r="49" spans="1:12" ht="12.75">
      <c r="A49" s="10">
        <v>2</v>
      </c>
      <c r="B49" s="17">
        <v>13</v>
      </c>
      <c r="C49" s="10">
        <f t="shared" si="2"/>
        <v>33.02</v>
      </c>
      <c r="D49" s="17">
        <v>2.7</v>
      </c>
      <c r="E49" s="16">
        <f t="shared" si="3"/>
        <v>0.2076923076923077</v>
      </c>
      <c r="F49" s="11"/>
      <c r="H49" s="22">
        <v>44.5</v>
      </c>
      <c r="I49" s="22">
        <v>36</v>
      </c>
      <c r="J49" s="22">
        <v>29</v>
      </c>
      <c r="K49" s="22">
        <v>44</v>
      </c>
      <c r="L49" s="22">
        <v>59.5</v>
      </c>
    </row>
    <row r="50" spans="1:12" ht="12.75">
      <c r="A50" s="10">
        <v>3</v>
      </c>
      <c r="B50" s="17">
        <v>15</v>
      </c>
      <c r="C50" s="10">
        <f t="shared" si="2"/>
        <v>38.1</v>
      </c>
      <c r="D50" s="17">
        <v>2.9</v>
      </c>
      <c r="E50" s="16">
        <f t="shared" si="3"/>
        <v>0.19333333333333333</v>
      </c>
      <c r="F50" s="11"/>
      <c r="H50" s="22">
        <v>47</v>
      </c>
      <c r="I50" s="22">
        <v>40.5</v>
      </c>
      <c r="J50" s="22">
        <v>34</v>
      </c>
      <c r="K50" s="22">
        <v>39</v>
      </c>
      <c r="L50" s="22">
        <v>49</v>
      </c>
    </row>
    <row r="51" spans="1:12" ht="12.75">
      <c r="A51" s="10">
        <v>4</v>
      </c>
      <c r="B51" s="17">
        <v>14</v>
      </c>
      <c r="C51" s="10">
        <f t="shared" si="2"/>
        <v>35.56</v>
      </c>
      <c r="D51" s="17">
        <v>2.7</v>
      </c>
      <c r="E51" s="16">
        <f t="shared" si="3"/>
        <v>0.19285714285714287</v>
      </c>
      <c r="F51" s="11"/>
      <c r="H51" s="22">
        <v>38.5</v>
      </c>
      <c r="I51" s="22">
        <v>28</v>
      </c>
      <c r="J51" s="22">
        <v>33</v>
      </c>
      <c r="K51" s="22">
        <v>40</v>
      </c>
      <c r="L51" s="22">
        <v>51.5</v>
      </c>
    </row>
    <row r="52" spans="1:12" ht="12.75">
      <c r="A52" s="10">
        <v>5</v>
      </c>
      <c r="B52" s="17">
        <v>15</v>
      </c>
      <c r="C52" s="10">
        <f t="shared" si="2"/>
        <v>38.1</v>
      </c>
      <c r="D52" s="17">
        <v>2.9</v>
      </c>
      <c r="E52" s="16">
        <f t="shared" si="3"/>
        <v>0.19333333333333333</v>
      </c>
      <c r="F52" s="11"/>
      <c r="H52" s="22">
        <v>32</v>
      </c>
      <c r="I52" s="22">
        <v>36</v>
      </c>
      <c r="J52" s="22">
        <v>42</v>
      </c>
      <c r="K52" s="22">
        <v>31</v>
      </c>
      <c r="L52" s="22">
        <v>48.5</v>
      </c>
    </row>
    <row r="53" spans="1:12" ht="12.75">
      <c r="A53" s="10">
        <v>6</v>
      </c>
      <c r="B53" s="17">
        <v>20</v>
      </c>
      <c r="C53" s="10">
        <f t="shared" si="2"/>
        <v>50.8</v>
      </c>
      <c r="D53" s="17">
        <v>4.5</v>
      </c>
      <c r="E53" s="16">
        <f t="shared" si="3"/>
        <v>0.225</v>
      </c>
      <c r="F53" s="2"/>
      <c r="H53" s="22">
        <v>29</v>
      </c>
      <c r="I53" s="22">
        <v>33</v>
      </c>
      <c r="J53" s="22">
        <v>42</v>
      </c>
      <c r="K53" s="22">
        <v>58</v>
      </c>
      <c r="L53" s="22">
        <v>46.5</v>
      </c>
    </row>
    <row r="54" spans="1:12" ht="12.75">
      <c r="A54" s="10">
        <v>7</v>
      </c>
      <c r="B54" s="17">
        <v>14</v>
      </c>
      <c r="C54" s="10">
        <f t="shared" si="2"/>
        <v>35.56</v>
      </c>
      <c r="D54" s="17">
        <v>2.4</v>
      </c>
      <c r="E54" s="16">
        <f t="shared" si="3"/>
        <v>0.17142857142857143</v>
      </c>
      <c r="H54" s="22">
        <v>15</v>
      </c>
      <c r="I54" s="22">
        <v>38</v>
      </c>
      <c r="J54" s="22">
        <v>43</v>
      </c>
      <c r="K54" s="22">
        <v>61</v>
      </c>
      <c r="L54" s="22">
        <v>50</v>
      </c>
    </row>
    <row r="55" spans="1:12" ht="12.75">
      <c r="A55" s="10">
        <v>8</v>
      </c>
      <c r="B55" s="17">
        <v>11</v>
      </c>
      <c r="C55" s="10">
        <f t="shared" si="2"/>
        <v>27.94</v>
      </c>
      <c r="D55" s="17">
        <v>2.2</v>
      </c>
      <c r="E55" s="16">
        <f t="shared" si="3"/>
        <v>0.2</v>
      </c>
      <c r="H55" s="22">
        <v>42.5</v>
      </c>
      <c r="I55" s="22">
        <v>34</v>
      </c>
      <c r="J55" s="22">
        <v>51</v>
      </c>
      <c r="K55" s="22">
        <v>61</v>
      </c>
      <c r="L55" s="22">
        <v>44.5</v>
      </c>
    </row>
    <row r="56" spans="1:12" ht="12.75">
      <c r="A56" s="10">
        <v>9</v>
      </c>
      <c r="B56" s="17">
        <v>13</v>
      </c>
      <c r="C56" s="10">
        <f t="shared" si="2"/>
        <v>33.02</v>
      </c>
      <c r="D56" s="17">
        <v>2.5</v>
      </c>
      <c r="E56" s="16">
        <f t="shared" si="3"/>
        <v>0.19230769230769232</v>
      </c>
      <c r="H56" s="22">
        <v>36</v>
      </c>
      <c r="I56" s="22">
        <v>42.5</v>
      </c>
      <c r="J56" s="22">
        <v>49.5</v>
      </c>
      <c r="K56" s="22">
        <v>25</v>
      </c>
      <c r="L56" s="22">
        <v>46</v>
      </c>
    </row>
    <row r="57" spans="1:12" ht="12.75">
      <c r="A57" s="10">
        <v>10</v>
      </c>
      <c r="B57" s="17">
        <v>15</v>
      </c>
      <c r="C57" s="10">
        <f t="shared" si="2"/>
        <v>38.1</v>
      </c>
      <c r="D57" s="17">
        <v>3.8</v>
      </c>
      <c r="E57" s="16">
        <f t="shared" si="3"/>
        <v>0.2533333333333333</v>
      </c>
      <c r="H57" s="22">
        <v>46</v>
      </c>
      <c r="I57" s="22">
        <v>41.5</v>
      </c>
      <c r="J57" s="22">
        <v>25</v>
      </c>
      <c r="K57" s="22">
        <v>40</v>
      </c>
      <c r="L57" s="22">
        <v>54</v>
      </c>
    </row>
    <row r="58" spans="1:12" ht="12.75">
      <c r="A58" s="1" t="s">
        <v>5</v>
      </c>
      <c r="B58" s="12">
        <f>AVERAGE(B48:B57)</f>
        <v>13.8</v>
      </c>
      <c r="C58" s="12">
        <f>AVERAGE(C48:C57)</f>
        <v>35.052</v>
      </c>
      <c r="D58" s="24">
        <f>AVERAGE(D48:D57)</f>
        <v>2.8600000000000003</v>
      </c>
      <c r="E58" s="2">
        <f>AVERAGE(E48:E57)</f>
        <v>0.2079285714285714</v>
      </c>
      <c r="H58" s="23"/>
      <c r="I58" s="23"/>
      <c r="J58" s="23"/>
      <c r="K58" s="23"/>
      <c r="L58" s="23"/>
    </row>
    <row r="59" spans="4:12" ht="12.75">
      <c r="D59" s="3" t="s">
        <v>0</v>
      </c>
      <c r="E59" s="3"/>
      <c r="F59" s="12">
        <f>K59*E58</f>
        <v>8.479327142857143</v>
      </c>
      <c r="H59" s="21" t="s">
        <v>8</v>
      </c>
      <c r="I59" s="9"/>
      <c r="J59" s="9"/>
      <c r="K59" s="4">
        <f>AVERAGE(H48:L57)</f>
        <v>40.78</v>
      </c>
      <c r="L59" t="s">
        <v>9</v>
      </c>
    </row>
    <row r="61" ht="12.75">
      <c r="C61" s="1" t="s">
        <v>17</v>
      </c>
    </row>
    <row r="62" spans="3:9" ht="12.75">
      <c r="C62" t="s">
        <v>91</v>
      </c>
      <c r="E62">
        <v>68.7136</v>
      </c>
      <c r="G62" s="5">
        <v>407834.53</v>
      </c>
      <c r="I62" s="10"/>
    </row>
    <row r="63" spans="1:7" ht="12.75">
      <c r="A63" s="1" t="s">
        <v>7</v>
      </c>
      <c r="B63" s="1"/>
      <c r="C63" s="19" t="s">
        <v>20</v>
      </c>
      <c r="D63" s="1"/>
      <c r="E63" s="19">
        <v>149.1931</v>
      </c>
      <c r="G63" s="5">
        <v>7677489.94</v>
      </c>
    </row>
    <row r="64" spans="1:5" ht="12.75">
      <c r="A64" s="14" t="s">
        <v>6</v>
      </c>
      <c r="B64" s="15">
        <v>35901</v>
      </c>
      <c r="C64" s="1"/>
      <c r="D64" s="1" t="s">
        <v>10</v>
      </c>
      <c r="E64" s="1"/>
    </row>
    <row r="65" spans="8:12" ht="12.75">
      <c r="H65" s="5"/>
      <c r="I65" s="5"/>
      <c r="J65" s="5"/>
      <c r="K65" s="5"/>
      <c r="L65" s="5"/>
    </row>
    <row r="66" spans="1:12" ht="12.75">
      <c r="A66" s="6"/>
      <c r="B66" s="7" t="s">
        <v>1</v>
      </c>
      <c r="C66" s="7" t="s">
        <v>2</v>
      </c>
      <c r="D66" s="8" t="s">
        <v>11</v>
      </c>
      <c r="E66" s="8" t="s">
        <v>3</v>
      </c>
      <c r="F66" s="8"/>
      <c r="H66" s="21" t="s">
        <v>4</v>
      </c>
      <c r="I66" s="9"/>
      <c r="J66" s="9"/>
      <c r="K66" s="9"/>
      <c r="L66" s="9"/>
    </row>
    <row r="67" spans="1:12" ht="12.75">
      <c r="A67" s="10">
        <v>1</v>
      </c>
      <c r="B67" s="17">
        <v>18</v>
      </c>
      <c r="C67" s="10">
        <f>B67*2.54</f>
        <v>45.72</v>
      </c>
      <c r="D67" s="17">
        <v>3.8</v>
      </c>
      <c r="E67" s="16">
        <f>D67/B67</f>
        <v>0.2111111111111111</v>
      </c>
      <c r="F67" s="11"/>
      <c r="H67" s="22">
        <v>41</v>
      </c>
      <c r="I67" s="22">
        <v>36</v>
      </c>
      <c r="J67" s="22">
        <v>43</v>
      </c>
      <c r="K67" s="22"/>
      <c r="L67" s="22"/>
    </row>
    <row r="68" spans="1:12" ht="12.75">
      <c r="A68" s="10">
        <v>2</v>
      </c>
      <c r="B68" s="17">
        <v>16</v>
      </c>
      <c r="C68" s="10">
        <f>B68*2.54</f>
        <v>40.64</v>
      </c>
      <c r="D68" s="17">
        <v>3.3</v>
      </c>
      <c r="E68" s="16">
        <f>D68/B68</f>
        <v>0.20625</v>
      </c>
      <c r="F68" s="11"/>
      <c r="H68" s="22">
        <v>38</v>
      </c>
      <c r="I68" s="22">
        <v>38.5</v>
      </c>
      <c r="J68" s="22">
        <v>33.5</v>
      </c>
      <c r="K68" s="22"/>
      <c r="L68" s="22"/>
    </row>
    <row r="69" spans="1:12" ht="12.75">
      <c r="A69" s="10">
        <v>3</v>
      </c>
      <c r="B69" s="17">
        <v>13</v>
      </c>
      <c r="C69" s="10">
        <f>B69*2.54</f>
        <v>33.02</v>
      </c>
      <c r="D69" s="17">
        <v>2.5</v>
      </c>
      <c r="E69" s="16">
        <f>D69/B69</f>
        <v>0.19230769230769232</v>
      </c>
      <c r="F69" s="11"/>
      <c r="H69" s="22">
        <v>34.5</v>
      </c>
      <c r="I69" s="22">
        <v>39</v>
      </c>
      <c r="J69" s="22">
        <v>34</v>
      </c>
      <c r="K69" s="22"/>
      <c r="L69" s="22"/>
    </row>
    <row r="70" spans="1:12" ht="12.75">
      <c r="A70" s="10">
        <v>4</v>
      </c>
      <c r="B70" s="17">
        <v>20</v>
      </c>
      <c r="C70" s="10">
        <f>B70*2.54</f>
        <v>50.8</v>
      </c>
      <c r="D70" s="17">
        <v>4.5</v>
      </c>
      <c r="E70" s="16">
        <f>D70/B70</f>
        <v>0.225</v>
      </c>
      <c r="F70" s="11"/>
      <c r="H70" s="22">
        <v>36.5</v>
      </c>
      <c r="I70" s="22">
        <v>38</v>
      </c>
      <c r="J70" s="22">
        <v>33</v>
      </c>
      <c r="K70" s="22"/>
      <c r="L70" s="22"/>
    </row>
    <row r="71" spans="1:12" ht="12.75">
      <c r="A71" s="10">
        <v>5</v>
      </c>
      <c r="B71" s="17">
        <v>15</v>
      </c>
      <c r="C71" s="10">
        <f>B71*2.54</f>
        <v>38.1</v>
      </c>
      <c r="D71" s="17">
        <v>3.3</v>
      </c>
      <c r="E71" s="16">
        <f>D71/B71</f>
        <v>0.22</v>
      </c>
      <c r="F71" s="11"/>
      <c r="H71" s="22">
        <v>17</v>
      </c>
      <c r="I71" s="22">
        <v>39</v>
      </c>
      <c r="J71" s="22">
        <v>38</v>
      </c>
      <c r="K71" s="22"/>
      <c r="L71" s="22"/>
    </row>
    <row r="72" spans="1:12" ht="12.75">
      <c r="A72" s="1" t="s">
        <v>5</v>
      </c>
      <c r="B72" s="12">
        <f>AVERAGE(B67:B71)</f>
        <v>16.4</v>
      </c>
      <c r="C72" s="12">
        <f>AVERAGE(C67:C71)</f>
        <v>41.656</v>
      </c>
      <c r="D72" s="24">
        <f>AVERAGE(D67:D71)</f>
        <v>3.4799999999999995</v>
      </c>
      <c r="E72" s="2">
        <f>AVERAGE(E67:E71)</f>
        <v>0.21093376068376068</v>
      </c>
      <c r="F72" s="2"/>
      <c r="H72" s="22">
        <v>48</v>
      </c>
      <c r="I72" s="22">
        <v>46</v>
      </c>
      <c r="J72" s="22">
        <v>34</v>
      </c>
      <c r="K72" s="22"/>
      <c r="L72" s="22"/>
    </row>
    <row r="73" spans="8:12" ht="12.75">
      <c r="H73" s="22">
        <v>38</v>
      </c>
      <c r="I73" s="22">
        <v>46</v>
      </c>
      <c r="J73" s="22">
        <v>44</v>
      </c>
      <c r="K73" s="22"/>
      <c r="L73" s="22"/>
    </row>
    <row r="74" spans="8:12" ht="12.75">
      <c r="H74" s="22">
        <v>37</v>
      </c>
      <c r="I74" s="22">
        <v>54</v>
      </c>
      <c r="J74" s="22">
        <v>41</v>
      </c>
      <c r="K74" s="22"/>
      <c r="L74" s="22"/>
    </row>
    <row r="75" spans="8:12" ht="12.75">
      <c r="H75" s="22">
        <v>29</v>
      </c>
      <c r="I75" s="22">
        <v>47</v>
      </c>
      <c r="J75" s="22">
        <v>32.5</v>
      </c>
      <c r="K75" s="22"/>
      <c r="L75" s="22"/>
    </row>
    <row r="76" spans="8:12" ht="12.75">
      <c r="H76" s="22">
        <v>32</v>
      </c>
      <c r="I76" s="22">
        <v>43</v>
      </c>
      <c r="J76" s="22">
        <v>44.5</v>
      </c>
      <c r="K76" s="22"/>
      <c r="L76" s="22"/>
    </row>
    <row r="77" spans="8:12" ht="12.75">
      <c r="H77" s="23"/>
      <c r="I77" s="23"/>
      <c r="J77" s="23"/>
      <c r="K77" s="23"/>
      <c r="L77" s="23"/>
    </row>
    <row r="78" spans="4:12" ht="12.75">
      <c r="D78" s="3" t="s">
        <v>0</v>
      </c>
      <c r="E78" s="3"/>
      <c r="F78" s="12">
        <f>K78*E72</f>
        <v>8.120949786324786</v>
      </c>
      <c r="H78" s="21" t="s">
        <v>8</v>
      </c>
      <c r="I78" s="9"/>
      <c r="J78" s="9"/>
      <c r="K78" s="4">
        <f>AVERAGE(H67:L76)</f>
        <v>38.5</v>
      </c>
      <c r="L78" t="s">
        <v>9</v>
      </c>
    </row>
    <row r="79" spans="4:11" ht="12.75">
      <c r="D79" s="3"/>
      <c r="E79" s="3"/>
      <c r="F79" s="12"/>
      <c r="H79" s="21"/>
      <c r="I79" s="9"/>
      <c r="J79" s="9"/>
      <c r="K79" s="4"/>
    </row>
    <row r="80" spans="3:11" ht="12.75">
      <c r="C80" s="1" t="s">
        <v>22</v>
      </c>
      <c r="D80" s="3"/>
      <c r="E80" s="3"/>
      <c r="F80" s="12"/>
      <c r="H80" s="21"/>
      <c r="I80" s="9"/>
      <c r="J80" s="9"/>
      <c r="K80" s="4"/>
    </row>
    <row r="81" spans="3:7" ht="12.75">
      <c r="C81" t="s">
        <v>94</v>
      </c>
      <c r="D81" s="1"/>
      <c r="E81" s="19">
        <v>68.5336</v>
      </c>
      <c r="G81" s="5">
        <v>403811.06</v>
      </c>
    </row>
    <row r="82" spans="1:7" ht="12.75">
      <c r="A82" s="1" t="s">
        <v>7</v>
      </c>
      <c r="B82" s="1"/>
      <c r="C82" t="s">
        <v>95</v>
      </c>
      <c r="E82">
        <v>149.2298</v>
      </c>
      <c r="G82" s="5">
        <v>7644163.72</v>
      </c>
    </row>
    <row r="83" spans="1:5" ht="12.75">
      <c r="A83" s="14" t="s">
        <v>6</v>
      </c>
      <c r="B83" s="15">
        <v>35901</v>
      </c>
      <c r="C83" s="1"/>
      <c r="D83" s="1" t="s">
        <v>10</v>
      </c>
      <c r="E83" s="1"/>
    </row>
    <row r="84" spans="8:12" ht="12.75">
      <c r="H84" s="5"/>
      <c r="I84" s="5"/>
      <c r="J84" s="5"/>
      <c r="K84" s="5"/>
      <c r="L84" s="5"/>
    </row>
    <row r="85" spans="1:12" ht="12.75">
      <c r="A85" s="6"/>
      <c r="B85" s="7" t="s">
        <v>1</v>
      </c>
      <c r="C85" s="7" t="s">
        <v>2</v>
      </c>
      <c r="D85" s="8" t="s">
        <v>11</v>
      </c>
      <c r="E85" s="8" t="s">
        <v>3</v>
      </c>
      <c r="F85" s="8"/>
      <c r="H85" s="21" t="s">
        <v>4</v>
      </c>
      <c r="I85" s="9"/>
      <c r="J85" s="9"/>
      <c r="K85" s="9"/>
      <c r="L85" s="9"/>
    </row>
    <row r="86" spans="1:12" ht="12.75">
      <c r="A86" s="10">
        <v>1</v>
      </c>
      <c r="B86" s="17">
        <v>11</v>
      </c>
      <c r="C86" s="10">
        <f>B86*2.54</f>
        <v>27.94</v>
      </c>
      <c r="D86" s="17">
        <v>3.5</v>
      </c>
      <c r="E86" s="16">
        <f>D86/B86</f>
        <v>0.3181818181818182</v>
      </c>
      <c r="F86" s="11"/>
      <c r="H86" s="22">
        <v>37.5</v>
      </c>
      <c r="I86" s="22">
        <v>26</v>
      </c>
      <c r="J86" s="22">
        <v>27</v>
      </c>
      <c r="K86" s="22"/>
      <c r="L86" s="22"/>
    </row>
    <row r="87" spans="1:12" ht="12.75">
      <c r="A87" s="10">
        <v>2</v>
      </c>
      <c r="B87" s="17">
        <v>17</v>
      </c>
      <c r="C87" s="10">
        <f>B87*2.54</f>
        <v>43.18</v>
      </c>
      <c r="D87" s="17">
        <v>4.2</v>
      </c>
      <c r="E87" s="16">
        <f>D87/B87</f>
        <v>0.24705882352941178</v>
      </c>
      <c r="F87" s="11"/>
      <c r="H87" s="22">
        <v>16</v>
      </c>
      <c r="I87" s="22">
        <v>30</v>
      </c>
      <c r="J87" s="22">
        <v>26</v>
      </c>
      <c r="K87" s="22"/>
      <c r="L87" s="22"/>
    </row>
    <row r="88" spans="1:12" ht="12.75">
      <c r="A88" s="10">
        <v>3</v>
      </c>
      <c r="B88" s="17">
        <v>13</v>
      </c>
      <c r="C88" s="10">
        <f>B88*2.54</f>
        <v>33.02</v>
      </c>
      <c r="D88" s="17">
        <v>3.6</v>
      </c>
      <c r="E88" s="16">
        <f>D88/B88</f>
        <v>0.27692307692307694</v>
      </c>
      <c r="F88" s="11"/>
      <c r="H88" s="22">
        <v>14</v>
      </c>
      <c r="I88" s="22">
        <v>18</v>
      </c>
      <c r="J88" s="22">
        <v>36</v>
      </c>
      <c r="K88" s="22"/>
      <c r="L88" s="22"/>
    </row>
    <row r="89" spans="1:12" ht="12.75">
      <c r="A89" s="10">
        <v>4</v>
      </c>
      <c r="B89" s="17">
        <v>8</v>
      </c>
      <c r="C89" s="10">
        <f>B89*2.54</f>
        <v>20.32</v>
      </c>
      <c r="D89" s="17">
        <v>1.8</v>
      </c>
      <c r="E89" s="16">
        <f>D89/B89</f>
        <v>0.225</v>
      </c>
      <c r="F89" s="11"/>
      <c r="H89" s="22">
        <v>31</v>
      </c>
      <c r="I89" s="22">
        <v>32</v>
      </c>
      <c r="J89" s="22">
        <v>34</v>
      </c>
      <c r="K89" s="22"/>
      <c r="L89" s="22"/>
    </row>
    <row r="90" spans="1:12" ht="12.75">
      <c r="A90" s="10">
        <v>5</v>
      </c>
      <c r="B90" s="17">
        <v>8</v>
      </c>
      <c r="C90" s="10">
        <f>B90*2.54</f>
        <v>20.32</v>
      </c>
      <c r="D90" s="17">
        <v>2.2</v>
      </c>
      <c r="E90" s="16">
        <f>D90/B90</f>
        <v>0.275</v>
      </c>
      <c r="F90" s="11"/>
      <c r="H90" s="22">
        <v>44</v>
      </c>
      <c r="I90" s="22">
        <v>35</v>
      </c>
      <c r="J90" s="22">
        <v>24.5</v>
      </c>
      <c r="K90" s="22"/>
      <c r="L90" s="22"/>
    </row>
    <row r="91" spans="1:12" ht="12.75">
      <c r="A91" s="1" t="s">
        <v>5</v>
      </c>
      <c r="B91" s="12">
        <f>AVERAGE(B86:B90)</f>
        <v>11.4</v>
      </c>
      <c r="C91" s="12">
        <f>AVERAGE(C86:C90)</f>
        <v>28.956</v>
      </c>
      <c r="D91" s="24">
        <f>AVERAGE(D86:D90)</f>
        <v>3.06</v>
      </c>
      <c r="E91" s="2">
        <f>AVERAGE(E86:E90)</f>
        <v>0.2684327437268614</v>
      </c>
      <c r="F91" s="2"/>
      <c r="H91" s="22">
        <v>32</v>
      </c>
      <c r="I91" s="22">
        <v>27</v>
      </c>
      <c r="J91" s="22"/>
      <c r="K91" s="22"/>
      <c r="L91" s="22"/>
    </row>
    <row r="92" spans="8:12" ht="12.75">
      <c r="H92" s="22">
        <v>27</v>
      </c>
      <c r="I92" s="22">
        <v>31</v>
      </c>
      <c r="J92" s="22"/>
      <c r="K92" s="22"/>
      <c r="L92" s="22"/>
    </row>
    <row r="93" spans="8:12" ht="12.75">
      <c r="H93" s="22">
        <v>19</v>
      </c>
      <c r="I93" s="22">
        <v>33.5</v>
      </c>
      <c r="J93" s="22"/>
      <c r="K93" s="22"/>
      <c r="L93" s="22"/>
    </row>
    <row r="94" spans="8:12" ht="12.75">
      <c r="H94" s="22">
        <v>35</v>
      </c>
      <c r="I94" s="22">
        <v>3</v>
      </c>
      <c r="J94" s="22"/>
      <c r="K94" s="22"/>
      <c r="L94" s="22"/>
    </row>
    <row r="95" spans="8:12" ht="12.75">
      <c r="H95" s="22">
        <v>36</v>
      </c>
      <c r="I95" s="22">
        <v>19</v>
      </c>
      <c r="J95" s="22"/>
      <c r="K95" s="22"/>
      <c r="L95" s="22"/>
    </row>
    <row r="96" spans="8:12" ht="12.75">
      <c r="H96" s="23"/>
      <c r="I96" s="23"/>
      <c r="J96" s="23"/>
      <c r="K96" s="23"/>
      <c r="L96" s="23"/>
    </row>
    <row r="97" spans="4:12" ht="12.75">
      <c r="D97" s="3" t="s">
        <v>0</v>
      </c>
      <c r="E97" s="3"/>
      <c r="F97" s="12">
        <f>K97*E91</f>
        <v>7.446324310983134</v>
      </c>
      <c r="H97" s="21" t="s">
        <v>8</v>
      </c>
      <c r="I97" s="9"/>
      <c r="J97" s="9"/>
      <c r="K97" s="4">
        <f>AVERAGE(H86:L95)</f>
        <v>27.74</v>
      </c>
      <c r="L97" t="s">
        <v>9</v>
      </c>
    </row>
    <row r="98" spans="4:11" ht="12.75">
      <c r="D98" s="3"/>
      <c r="E98" s="3"/>
      <c r="F98" s="12"/>
      <c r="H98" s="21"/>
      <c r="I98" s="9"/>
      <c r="J98" s="9"/>
      <c r="K98" s="4"/>
    </row>
    <row r="99" spans="3:11" ht="12.75">
      <c r="C99" s="1" t="s">
        <v>23</v>
      </c>
      <c r="D99" s="3"/>
      <c r="E99" s="3"/>
      <c r="F99" s="12"/>
      <c r="H99" s="21"/>
      <c r="I99" s="9"/>
      <c r="J99" s="9"/>
      <c r="K99" s="4"/>
    </row>
    <row r="100" spans="3:7" ht="12.75">
      <c r="C100" t="s">
        <v>24</v>
      </c>
      <c r="E100">
        <v>68.5053</v>
      </c>
      <c r="G100" s="5">
        <v>405458.94</v>
      </c>
    </row>
    <row r="101" spans="1:7" ht="12.75">
      <c r="A101" s="1" t="s">
        <v>7</v>
      </c>
      <c r="B101" s="1"/>
      <c r="C101" t="s">
        <v>25</v>
      </c>
      <c r="E101">
        <v>149.2053</v>
      </c>
      <c r="G101" s="5">
        <v>7639046.98</v>
      </c>
    </row>
    <row r="102" spans="1:5" ht="12.75">
      <c r="A102" s="14" t="s">
        <v>6</v>
      </c>
      <c r="B102" s="15">
        <v>35901</v>
      </c>
      <c r="C102" s="1"/>
      <c r="D102" s="1" t="s">
        <v>10</v>
      </c>
      <c r="E102" s="1"/>
    </row>
    <row r="103" spans="8:12" ht="12.75">
      <c r="H103" s="5"/>
      <c r="I103" s="5"/>
      <c r="J103" s="5"/>
      <c r="K103" s="5"/>
      <c r="L103" s="5"/>
    </row>
    <row r="104" spans="1:12" ht="12.75">
      <c r="A104" s="6"/>
      <c r="B104" s="7" t="s">
        <v>1</v>
      </c>
      <c r="C104" s="7" t="s">
        <v>2</v>
      </c>
      <c r="D104" s="8" t="s">
        <v>11</v>
      </c>
      <c r="E104" s="8" t="s">
        <v>3</v>
      </c>
      <c r="F104" s="8"/>
      <c r="H104" s="21" t="s">
        <v>4</v>
      </c>
      <c r="I104" s="9"/>
      <c r="J104" s="9"/>
      <c r="K104" s="9"/>
      <c r="L104" s="9"/>
    </row>
    <row r="105" spans="1:12" ht="12.75">
      <c r="A105" s="10">
        <v>1</v>
      </c>
      <c r="B105" s="17">
        <v>8</v>
      </c>
      <c r="C105" s="10">
        <f>B105*2.54</f>
        <v>20.32</v>
      </c>
      <c r="D105" s="17">
        <v>1.6</v>
      </c>
      <c r="E105" s="16">
        <f>D105/B105</f>
        <v>0.2</v>
      </c>
      <c r="F105" s="11"/>
      <c r="H105" s="22">
        <v>31</v>
      </c>
      <c r="I105" s="22">
        <v>31</v>
      </c>
      <c r="J105" s="22">
        <v>33</v>
      </c>
      <c r="K105" s="22"/>
      <c r="L105" s="22"/>
    </row>
    <row r="106" spans="1:12" ht="12.75">
      <c r="A106" s="10">
        <v>2</v>
      </c>
      <c r="B106" s="17">
        <v>10</v>
      </c>
      <c r="C106" s="10">
        <f>B106*2.54</f>
        <v>25.4</v>
      </c>
      <c r="D106" s="17">
        <v>1.8</v>
      </c>
      <c r="E106" s="16">
        <f>D106/B106</f>
        <v>0.18</v>
      </c>
      <c r="F106" s="11"/>
      <c r="H106" s="22">
        <v>32</v>
      </c>
      <c r="I106" s="22">
        <v>40.5</v>
      </c>
      <c r="J106" s="22">
        <v>44</v>
      </c>
      <c r="K106" s="22"/>
      <c r="L106" s="22"/>
    </row>
    <row r="107" spans="1:12" ht="12.75">
      <c r="A107" s="10">
        <v>3</v>
      </c>
      <c r="B107" s="17">
        <v>10</v>
      </c>
      <c r="C107" s="10">
        <f>B107*2.54</f>
        <v>25.4</v>
      </c>
      <c r="D107" s="17">
        <v>1.4</v>
      </c>
      <c r="E107" s="16">
        <f>D107/B107</f>
        <v>0.13999999999999999</v>
      </c>
      <c r="F107" s="11"/>
      <c r="H107" s="22">
        <v>38</v>
      </c>
      <c r="I107" s="22">
        <v>49</v>
      </c>
      <c r="J107" s="22">
        <v>30.85</v>
      </c>
      <c r="K107" s="22"/>
      <c r="L107" s="22"/>
    </row>
    <row r="108" spans="1:12" ht="12.75">
      <c r="A108" s="10">
        <v>4</v>
      </c>
      <c r="B108" s="17">
        <v>12</v>
      </c>
      <c r="C108" s="10">
        <f>B108*2.54</f>
        <v>30.48</v>
      </c>
      <c r="D108" s="17">
        <v>2</v>
      </c>
      <c r="E108" s="16">
        <f>D108/B108</f>
        <v>0.16666666666666666</v>
      </c>
      <c r="F108" s="11"/>
      <c r="H108" s="22">
        <v>31</v>
      </c>
      <c r="I108" s="22">
        <v>24</v>
      </c>
      <c r="J108" s="22">
        <v>34.5</v>
      </c>
      <c r="K108" s="22"/>
      <c r="L108" s="22"/>
    </row>
    <row r="109" spans="1:12" ht="12.75">
      <c r="A109" s="10">
        <v>5</v>
      </c>
      <c r="B109" s="17">
        <v>13</v>
      </c>
      <c r="C109" s="10">
        <f>B109*2.54</f>
        <v>33.02</v>
      </c>
      <c r="D109" s="17">
        <v>2.8</v>
      </c>
      <c r="E109" s="16">
        <f>D109/B109</f>
        <v>0.21538461538461537</v>
      </c>
      <c r="F109" s="11"/>
      <c r="H109" s="22">
        <v>22</v>
      </c>
      <c r="I109" s="22">
        <v>42</v>
      </c>
      <c r="J109" s="22">
        <v>41.5</v>
      </c>
      <c r="K109" s="22"/>
      <c r="L109" s="22"/>
    </row>
    <row r="110" spans="1:12" ht="12.75">
      <c r="A110" s="1" t="s">
        <v>5</v>
      </c>
      <c r="B110" s="12">
        <f>AVERAGE(B105:B109)</f>
        <v>10.6</v>
      </c>
      <c r="C110" s="12">
        <f>AVERAGE(C105:C109)</f>
        <v>26.924</v>
      </c>
      <c r="D110" s="24">
        <f>AVERAGE(D105:D109)</f>
        <v>1.9200000000000004</v>
      </c>
      <c r="E110" s="2">
        <f>AVERAGE(E105:E109)</f>
        <v>0.1804102564102564</v>
      </c>
      <c r="F110" s="2"/>
      <c r="H110" s="22">
        <v>38</v>
      </c>
      <c r="I110" s="22">
        <v>27</v>
      </c>
      <c r="J110" s="22"/>
      <c r="K110" s="22"/>
      <c r="L110" s="22"/>
    </row>
    <row r="111" spans="8:12" ht="12.75">
      <c r="H111" s="22">
        <v>41</v>
      </c>
      <c r="I111" s="22">
        <v>40</v>
      </c>
      <c r="J111" s="22"/>
      <c r="K111" s="22"/>
      <c r="L111" s="22"/>
    </row>
    <row r="112" spans="8:12" ht="12.75">
      <c r="H112" s="22">
        <v>35</v>
      </c>
      <c r="I112" s="22">
        <v>49</v>
      </c>
      <c r="J112" s="22"/>
      <c r="K112" s="22"/>
      <c r="L112" s="22"/>
    </row>
    <row r="113" spans="8:12" ht="12.75">
      <c r="H113" s="22">
        <v>39</v>
      </c>
      <c r="I113" s="22">
        <v>25</v>
      </c>
      <c r="J113" s="22"/>
      <c r="K113" s="22"/>
      <c r="L113" s="22"/>
    </row>
    <row r="114" spans="8:12" ht="12.75">
      <c r="H114" s="22">
        <v>26</v>
      </c>
      <c r="I114" s="22">
        <v>32</v>
      </c>
      <c r="J114" s="22"/>
      <c r="K114" s="22"/>
      <c r="L114" s="22"/>
    </row>
    <row r="115" spans="8:12" ht="12.75">
      <c r="H115" s="23"/>
      <c r="I115" s="23"/>
      <c r="J115" s="23"/>
      <c r="K115" s="23"/>
      <c r="L115" s="23"/>
    </row>
    <row r="116" spans="4:12" ht="12.75">
      <c r="D116" s="3" t="s">
        <v>0</v>
      </c>
      <c r="E116" s="3"/>
      <c r="F116" s="12">
        <f>K116*E110</f>
        <v>6.324101128205128</v>
      </c>
      <c r="H116" s="21" t="s">
        <v>8</v>
      </c>
      <c r="I116" s="9"/>
      <c r="J116" s="9"/>
      <c r="K116" s="4">
        <f>AVERAGE(H105:L114)</f>
        <v>35.054</v>
      </c>
      <c r="L116" t="s">
        <v>9</v>
      </c>
    </row>
    <row r="117" spans="4:11" ht="12.75">
      <c r="D117" s="3"/>
      <c r="E117" s="3"/>
      <c r="F117" s="12"/>
      <c r="H117" s="21"/>
      <c r="I117" s="9"/>
      <c r="J117" s="9"/>
      <c r="K117" s="4"/>
    </row>
    <row r="118" spans="3:11" ht="12.75">
      <c r="C118" s="1" t="s">
        <v>13</v>
      </c>
      <c r="D118" s="3"/>
      <c r="E118" s="3"/>
      <c r="F118" s="12"/>
      <c r="H118" s="21"/>
      <c r="I118" s="9"/>
      <c r="J118" s="9"/>
      <c r="K118" s="4"/>
    </row>
    <row r="119" spans="3:7" ht="12.75">
      <c r="C119" t="s">
        <v>96</v>
      </c>
      <c r="E119">
        <v>68.5222</v>
      </c>
      <c r="G119" s="5">
        <v>396519.4</v>
      </c>
    </row>
    <row r="120" spans="1:7" ht="12.75">
      <c r="A120" s="1" t="s">
        <v>7</v>
      </c>
      <c r="B120" s="1"/>
      <c r="C120" t="s">
        <v>97</v>
      </c>
      <c r="E120">
        <v>149.3383</v>
      </c>
      <c r="G120" s="5">
        <v>7642164.5</v>
      </c>
    </row>
    <row r="121" spans="1:5" ht="12.75">
      <c r="A121" s="14" t="s">
        <v>6</v>
      </c>
      <c r="B121" s="15">
        <v>35901</v>
      </c>
      <c r="C121" s="1"/>
      <c r="D121" s="1" t="s">
        <v>10</v>
      </c>
      <c r="E121" s="1"/>
    </row>
    <row r="122" spans="8:12" ht="12.75">
      <c r="H122" s="5"/>
      <c r="I122" s="5"/>
      <c r="J122" s="5"/>
      <c r="K122" s="5"/>
      <c r="L122" s="5"/>
    </row>
    <row r="123" spans="1:12" ht="12.75">
      <c r="A123" s="6"/>
      <c r="B123" s="7" t="s">
        <v>1</v>
      </c>
      <c r="C123" s="7" t="s">
        <v>2</v>
      </c>
      <c r="D123" s="8" t="s">
        <v>11</v>
      </c>
      <c r="E123" s="8" t="s">
        <v>3</v>
      </c>
      <c r="F123" s="8"/>
      <c r="H123" s="21" t="s">
        <v>4</v>
      </c>
      <c r="I123" s="9"/>
      <c r="J123" s="9"/>
      <c r="K123" s="9"/>
      <c r="L123" s="9"/>
    </row>
    <row r="124" spans="1:12" ht="12.75">
      <c r="A124" s="10">
        <v>1</v>
      </c>
      <c r="B124" s="17">
        <v>19</v>
      </c>
      <c r="C124" s="10">
        <f aca="true" t="shared" si="4" ref="C124:C133">B124*2.54</f>
        <v>48.26</v>
      </c>
      <c r="D124" s="17">
        <v>5.7</v>
      </c>
      <c r="E124" s="16">
        <f>D124/B124</f>
        <v>0.3</v>
      </c>
      <c r="F124" s="11"/>
      <c r="H124" s="22">
        <v>13</v>
      </c>
      <c r="I124" s="22">
        <v>0</v>
      </c>
      <c r="J124" s="22">
        <v>0</v>
      </c>
      <c r="K124" s="22">
        <v>19</v>
      </c>
      <c r="L124" s="22">
        <v>0</v>
      </c>
    </row>
    <row r="125" spans="1:12" ht="12.75">
      <c r="A125" s="10">
        <v>2</v>
      </c>
      <c r="B125" s="17">
        <v>6</v>
      </c>
      <c r="C125" s="10">
        <f t="shared" si="4"/>
        <v>15.24</v>
      </c>
      <c r="D125" s="17">
        <v>2</v>
      </c>
      <c r="E125" s="16">
        <f>D125/B125</f>
        <v>0.3333333333333333</v>
      </c>
      <c r="F125" s="11"/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spans="1:12" ht="12.75">
      <c r="A126" s="10">
        <v>3</v>
      </c>
      <c r="B126" s="17">
        <v>6</v>
      </c>
      <c r="C126" s="10">
        <f t="shared" si="4"/>
        <v>15.24</v>
      </c>
      <c r="D126" s="17">
        <v>1.7</v>
      </c>
      <c r="E126" s="16">
        <f>D126/B126</f>
        <v>0.2833333333333333</v>
      </c>
      <c r="F126" s="11"/>
      <c r="H126" s="22">
        <v>12</v>
      </c>
      <c r="I126" s="22">
        <v>0</v>
      </c>
      <c r="J126" s="22">
        <v>0</v>
      </c>
      <c r="K126" s="22">
        <v>27</v>
      </c>
      <c r="L126" s="22">
        <v>0</v>
      </c>
    </row>
    <row r="127" spans="1:12" ht="12.75">
      <c r="A127" s="10">
        <v>4</v>
      </c>
      <c r="B127" s="17">
        <v>0</v>
      </c>
      <c r="C127" s="10">
        <f t="shared" si="4"/>
        <v>0</v>
      </c>
      <c r="D127" s="17">
        <v>0</v>
      </c>
      <c r="E127" s="16">
        <v>0</v>
      </c>
      <c r="F127" s="11"/>
      <c r="H127" s="22">
        <v>14</v>
      </c>
      <c r="I127" s="22">
        <v>0</v>
      </c>
      <c r="J127" s="22">
        <v>0</v>
      </c>
      <c r="K127" s="22">
        <v>0</v>
      </c>
      <c r="L127" s="22">
        <v>22</v>
      </c>
    </row>
    <row r="128" spans="1:12" ht="12.75">
      <c r="A128" s="10">
        <v>5</v>
      </c>
      <c r="B128" s="17">
        <v>0</v>
      </c>
      <c r="C128" s="10">
        <f t="shared" si="4"/>
        <v>0</v>
      </c>
      <c r="D128" s="17">
        <v>0</v>
      </c>
      <c r="E128" s="16">
        <v>0</v>
      </c>
      <c r="F128" s="11"/>
      <c r="H128" s="22">
        <v>25</v>
      </c>
      <c r="I128" s="22">
        <v>0</v>
      </c>
      <c r="J128" s="22">
        <v>0</v>
      </c>
      <c r="K128" s="22">
        <v>12</v>
      </c>
      <c r="L128" s="22">
        <v>27</v>
      </c>
    </row>
    <row r="129" spans="1:12" ht="12.75">
      <c r="A129" s="10">
        <v>6</v>
      </c>
      <c r="B129" s="17">
        <v>10</v>
      </c>
      <c r="C129" s="10">
        <f t="shared" si="4"/>
        <v>25.4</v>
      </c>
      <c r="D129" s="17">
        <v>2.7</v>
      </c>
      <c r="E129" s="16">
        <f>D129/B129</f>
        <v>0.27</v>
      </c>
      <c r="F129" s="2"/>
      <c r="H129" s="22">
        <v>26</v>
      </c>
      <c r="I129" s="22">
        <v>29</v>
      </c>
      <c r="J129" s="22">
        <v>0</v>
      </c>
      <c r="K129" s="22">
        <v>0</v>
      </c>
      <c r="L129" s="22">
        <v>12</v>
      </c>
    </row>
    <row r="130" spans="1:12" ht="12.75">
      <c r="A130" s="10">
        <v>7</v>
      </c>
      <c r="B130" s="17">
        <v>9</v>
      </c>
      <c r="C130" s="10">
        <f t="shared" si="4"/>
        <v>22.86</v>
      </c>
      <c r="D130" s="17">
        <v>3</v>
      </c>
      <c r="E130" s="16">
        <f>D130/B130</f>
        <v>0.3333333333333333</v>
      </c>
      <c r="H130" s="22">
        <v>19</v>
      </c>
      <c r="I130" s="22">
        <v>34</v>
      </c>
      <c r="J130" s="22">
        <v>0</v>
      </c>
      <c r="K130" s="22">
        <v>0</v>
      </c>
      <c r="L130" s="22">
        <v>0</v>
      </c>
    </row>
    <row r="131" spans="1:12" ht="12.75">
      <c r="A131" s="10">
        <v>8</v>
      </c>
      <c r="B131" s="17">
        <v>10</v>
      </c>
      <c r="C131" s="10">
        <f t="shared" si="4"/>
        <v>25.4</v>
      </c>
      <c r="D131" s="17">
        <v>1.8</v>
      </c>
      <c r="E131" s="16">
        <f>D131/B131</f>
        <v>0.18</v>
      </c>
      <c r="H131" s="22">
        <v>28</v>
      </c>
      <c r="I131" s="22">
        <v>47</v>
      </c>
      <c r="J131" s="22">
        <v>0</v>
      </c>
      <c r="K131" s="22">
        <v>0</v>
      </c>
      <c r="L131" s="22">
        <v>0</v>
      </c>
    </row>
    <row r="132" spans="1:12" ht="12.75">
      <c r="A132" s="10">
        <v>9</v>
      </c>
      <c r="B132" s="17">
        <v>8</v>
      </c>
      <c r="C132" s="10">
        <f t="shared" si="4"/>
        <v>20.32</v>
      </c>
      <c r="D132" s="17">
        <v>0.8</v>
      </c>
      <c r="E132" s="16">
        <f>D132/B132</f>
        <v>0.1</v>
      </c>
      <c r="H132" s="22">
        <v>22</v>
      </c>
      <c r="I132" s="22">
        <v>32</v>
      </c>
      <c r="J132" s="22">
        <v>0</v>
      </c>
      <c r="K132" s="22">
        <v>26</v>
      </c>
      <c r="L132" s="22">
        <v>15</v>
      </c>
    </row>
    <row r="133" spans="1:12" ht="12.75">
      <c r="A133" s="10">
        <v>10</v>
      </c>
      <c r="B133" s="17">
        <v>0</v>
      </c>
      <c r="C133" s="10">
        <f t="shared" si="4"/>
        <v>0</v>
      </c>
      <c r="D133" s="17">
        <v>0</v>
      </c>
      <c r="E133" s="16">
        <v>0</v>
      </c>
      <c r="H133" s="22">
        <v>17</v>
      </c>
      <c r="I133" s="22">
        <v>12</v>
      </c>
      <c r="J133" s="22">
        <v>0</v>
      </c>
      <c r="K133" s="22">
        <v>21</v>
      </c>
      <c r="L133" s="22">
        <v>11</v>
      </c>
    </row>
    <row r="134" spans="1:12" ht="12.75">
      <c r="A134" s="1" t="s">
        <v>5</v>
      </c>
      <c r="B134" s="12">
        <f>AVERAGE(B124:B133)</f>
        <v>6.8</v>
      </c>
      <c r="C134" s="12">
        <f>AVERAGE(C124:C133)</f>
        <v>17.272</v>
      </c>
      <c r="D134" s="24">
        <f>AVERAGE(D124:D133)</f>
        <v>1.7700000000000002</v>
      </c>
      <c r="E134" s="2">
        <f>AVERAGE(E124:E133)</f>
        <v>0.18</v>
      </c>
      <c r="H134" s="23"/>
      <c r="I134" s="23"/>
      <c r="J134" s="23"/>
      <c r="K134" s="23"/>
      <c r="L134" s="23"/>
    </row>
    <row r="135" spans="4:12" ht="12.75">
      <c r="D135" s="3" t="s">
        <v>0</v>
      </c>
      <c r="E135" s="3"/>
      <c r="F135" s="12">
        <f>K135*E134</f>
        <v>1.8791999999999998</v>
      </c>
      <c r="H135" s="21" t="s">
        <v>8</v>
      </c>
      <c r="I135" s="9"/>
      <c r="J135" s="9"/>
      <c r="K135" s="4">
        <f>AVERAGE(H124:L133)</f>
        <v>10.44</v>
      </c>
      <c r="L135" t="s">
        <v>9</v>
      </c>
    </row>
    <row r="137" spans="3:11" ht="12.75">
      <c r="C137" s="1" t="s">
        <v>26</v>
      </c>
      <c r="D137" s="3"/>
      <c r="E137" s="3"/>
      <c r="F137" s="12"/>
      <c r="H137" s="21"/>
      <c r="I137" s="9"/>
      <c r="J137" s="9"/>
      <c r="K137" s="4"/>
    </row>
    <row r="138" spans="3:7" ht="12.75">
      <c r="C138" t="s">
        <v>28</v>
      </c>
      <c r="E138">
        <v>68.5411</v>
      </c>
      <c r="G138" s="5">
        <v>398567.61</v>
      </c>
    </row>
    <row r="139" spans="1:7" ht="12.75">
      <c r="A139" s="1" t="s">
        <v>7</v>
      </c>
      <c r="B139" s="1"/>
      <c r="C139" t="s">
        <v>27</v>
      </c>
      <c r="E139">
        <v>149.3092</v>
      </c>
      <c r="G139" s="5">
        <v>7645458.95</v>
      </c>
    </row>
    <row r="140" spans="1:5" ht="12.75">
      <c r="A140" s="14" t="s">
        <v>6</v>
      </c>
      <c r="B140" s="15">
        <v>35901</v>
      </c>
      <c r="C140" s="1"/>
      <c r="D140" s="1" t="s">
        <v>10</v>
      </c>
      <c r="E140" s="1"/>
    </row>
    <row r="141" spans="8:12" ht="12.75">
      <c r="H141" s="5"/>
      <c r="I141" s="5"/>
      <c r="J141" s="5"/>
      <c r="K141" s="5"/>
      <c r="L141" s="5"/>
    </row>
    <row r="142" spans="1:12" ht="12.75">
      <c r="A142" s="6"/>
      <c r="B142" s="7" t="s">
        <v>1</v>
      </c>
      <c r="C142" s="7" t="s">
        <v>2</v>
      </c>
      <c r="D142" s="8" t="s">
        <v>11</v>
      </c>
      <c r="E142" s="8" t="s">
        <v>3</v>
      </c>
      <c r="F142" s="8"/>
      <c r="H142" s="21" t="s">
        <v>4</v>
      </c>
      <c r="I142" s="9"/>
      <c r="J142" s="9"/>
      <c r="K142" s="9"/>
      <c r="L142" s="9"/>
    </row>
    <row r="143" spans="1:12" ht="12.75">
      <c r="A143" s="10">
        <v>1</v>
      </c>
      <c r="B143" s="17">
        <v>15</v>
      </c>
      <c r="C143" s="10">
        <f>B143*2.54</f>
        <v>38.1</v>
      </c>
      <c r="D143" s="17">
        <v>2.9</v>
      </c>
      <c r="E143" s="16">
        <f>D143/B143</f>
        <v>0.19333333333333333</v>
      </c>
      <c r="F143" s="11"/>
      <c r="H143" s="22">
        <v>32</v>
      </c>
      <c r="I143" s="22">
        <v>30</v>
      </c>
      <c r="J143" s="22">
        <v>33</v>
      </c>
      <c r="K143" s="22"/>
      <c r="L143" s="22"/>
    </row>
    <row r="144" spans="1:12" ht="12.75">
      <c r="A144" s="10">
        <v>2</v>
      </c>
      <c r="B144" s="17">
        <v>10</v>
      </c>
      <c r="C144" s="10">
        <f>B144*2.54</f>
        <v>25.4</v>
      </c>
      <c r="D144" s="17">
        <v>2.7</v>
      </c>
      <c r="E144" s="16">
        <f>D144/B144</f>
        <v>0.27</v>
      </c>
      <c r="F144" s="11"/>
      <c r="H144" s="22">
        <v>32</v>
      </c>
      <c r="I144" s="22">
        <v>29</v>
      </c>
      <c r="J144" s="22">
        <v>37</v>
      </c>
      <c r="K144" s="22"/>
      <c r="L144" s="22"/>
    </row>
    <row r="145" spans="1:12" ht="12.75">
      <c r="A145" s="10">
        <v>3</v>
      </c>
      <c r="B145" s="17">
        <v>13</v>
      </c>
      <c r="C145" s="10">
        <f>B145*2.54</f>
        <v>33.02</v>
      </c>
      <c r="D145" s="17">
        <v>2.4</v>
      </c>
      <c r="E145" s="16">
        <f>D145/B145</f>
        <v>0.1846153846153846</v>
      </c>
      <c r="F145" s="11"/>
      <c r="H145" s="22">
        <v>33</v>
      </c>
      <c r="I145" s="22">
        <v>34</v>
      </c>
      <c r="J145" s="22">
        <v>31</v>
      </c>
      <c r="K145" s="22"/>
      <c r="L145" s="22"/>
    </row>
    <row r="146" spans="1:12" ht="12.75">
      <c r="A146" s="10">
        <v>4</v>
      </c>
      <c r="B146" s="17">
        <v>9</v>
      </c>
      <c r="C146" s="10">
        <f>B146*2.54</f>
        <v>22.86</v>
      </c>
      <c r="D146" s="17">
        <v>2</v>
      </c>
      <c r="E146" s="16">
        <f>D146/B146</f>
        <v>0.2222222222222222</v>
      </c>
      <c r="F146" s="11"/>
      <c r="H146" s="22">
        <v>29</v>
      </c>
      <c r="I146" s="22">
        <v>33</v>
      </c>
      <c r="J146" s="22">
        <v>34</v>
      </c>
      <c r="K146" s="22"/>
      <c r="L146" s="22"/>
    </row>
    <row r="147" spans="1:12" ht="12.75">
      <c r="A147" s="10">
        <v>5</v>
      </c>
      <c r="B147" s="17">
        <v>17</v>
      </c>
      <c r="C147" s="10">
        <f>B147*2.54</f>
        <v>43.18</v>
      </c>
      <c r="D147" s="17">
        <v>4.4</v>
      </c>
      <c r="E147" s="16">
        <f>D147/B147</f>
        <v>0.25882352941176473</v>
      </c>
      <c r="F147" s="11"/>
      <c r="H147" s="22">
        <v>33</v>
      </c>
      <c r="I147" s="22">
        <v>31</v>
      </c>
      <c r="J147" s="22">
        <v>38</v>
      </c>
      <c r="K147" s="22"/>
      <c r="L147" s="22"/>
    </row>
    <row r="148" spans="1:12" ht="12.75">
      <c r="A148" s="1" t="s">
        <v>5</v>
      </c>
      <c r="B148" s="12">
        <f>AVERAGE(B143:B147)</f>
        <v>12.8</v>
      </c>
      <c r="C148" s="12">
        <f>AVERAGE(C143:C147)</f>
        <v>32.512</v>
      </c>
      <c r="D148" s="24">
        <f>AVERAGE(D143:D147)</f>
        <v>2.88</v>
      </c>
      <c r="E148" s="2">
        <f>AVERAGE(E143:E147)</f>
        <v>0.225798893916541</v>
      </c>
      <c r="F148" s="2"/>
      <c r="H148" s="22">
        <v>36</v>
      </c>
      <c r="I148" s="22">
        <v>32</v>
      </c>
      <c r="J148" s="22"/>
      <c r="K148" s="22"/>
      <c r="L148" s="22"/>
    </row>
    <row r="149" spans="8:12" ht="12.75">
      <c r="H149" s="22">
        <v>35</v>
      </c>
      <c r="I149" s="22">
        <v>32</v>
      </c>
      <c r="J149" s="22"/>
      <c r="K149" s="22"/>
      <c r="L149" s="22"/>
    </row>
    <row r="150" spans="8:12" ht="12.75">
      <c r="H150" s="22">
        <v>33</v>
      </c>
      <c r="I150" s="22">
        <v>30</v>
      </c>
      <c r="J150" s="22"/>
      <c r="K150" s="22"/>
      <c r="L150" s="22"/>
    </row>
    <row r="151" spans="8:12" ht="12.75">
      <c r="H151" s="22">
        <v>31</v>
      </c>
      <c r="I151" s="22">
        <v>28</v>
      </c>
      <c r="J151" s="22"/>
      <c r="K151" s="22"/>
      <c r="L151" s="22"/>
    </row>
    <row r="152" spans="8:12" ht="12.75">
      <c r="H152" s="22">
        <v>29</v>
      </c>
      <c r="I152" s="22">
        <v>32</v>
      </c>
      <c r="J152" s="22"/>
      <c r="K152" s="22"/>
      <c r="L152" s="22"/>
    </row>
    <row r="153" spans="8:12" ht="12.75">
      <c r="H153" s="23"/>
      <c r="I153" s="23"/>
      <c r="J153" s="23"/>
      <c r="K153" s="23"/>
      <c r="L153" s="23"/>
    </row>
    <row r="154" spans="4:12" ht="12.75">
      <c r="D154" s="3" t="s">
        <v>0</v>
      </c>
      <c r="E154" s="3"/>
      <c r="F154" s="12">
        <f>K154*E148</f>
        <v>7.288788295625944</v>
      </c>
      <c r="H154" s="21" t="s">
        <v>8</v>
      </c>
      <c r="I154" s="9"/>
      <c r="J154" s="9"/>
      <c r="K154" s="4">
        <f>AVERAGE(H143:L152)</f>
        <v>32.28</v>
      </c>
      <c r="L154" t="s">
        <v>9</v>
      </c>
    </row>
    <row r="155" spans="4:11" ht="12.75">
      <c r="D155" s="3"/>
      <c r="E155" s="3"/>
      <c r="F155" s="12"/>
      <c r="H155" s="21"/>
      <c r="I155" s="9"/>
      <c r="J155" s="9"/>
      <c r="K155" s="4"/>
    </row>
    <row r="156" spans="3:11" ht="12.75">
      <c r="C156" s="1" t="s">
        <v>29</v>
      </c>
      <c r="D156" s="3"/>
      <c r="E156" s="3"/>
      <c r="F156" s="12"/>
      <c r="H156" s="21"/>
      <c r="I156" s="9"/>
      <c r="J156" s="9"/>
      <c r="K156" s="4"/>
    </row>
    <row r="157" spans="3:7" ht="12.75">
      <c r="C157" t="s">
        <v>98</v>
      </c>
      <c r="E157">
        <v>68.5633</v>
      </c>
      <c r="G157" s="5">
        <v>392170.41</v>
      </c>
    </row>
    <row r="158" spans="3:7" ht="12.75">
      <c r="C158" t="s">
        <v>99</v>
      </c>
      <c r="E158">
        <v>149.4083</v>
      </c>
      <c r="G158" s="5">
        <v>7650133.71</v>
      </c>
    </row>
    <row r="159" spans="1:2" ht="12.75">
      <c r="A159" s="1" t="s">
        <v>7</v>
      </c>
      <c r="B159" s="1"/>
    </row>
    <row r="160" spans="1:5" ht="12.75">
      <c r="A160" s="14" t="s">
        <v>6</v>
      </c>
      <c r="B160" s="15">
        <v>35901</v>
      </c>
      <c r="C160" s="1"/>
      <c r="D160" s="1" t="s">
        <v>10</v>
      </c>
      <c r="E160" s="1"/>
    </row>
    <row r="161" spans="8:12" ht="12.75">
      <c r="H161" s="5"/>
      <c r="I161" s="5"/>
      <c r="J161" s="5"/>
      <c r="K161" s="5"/>
      <c r="L161" s="5"/>
    </row>
    <row r="162" spans="1:12" ht="12.75">
      <c r="A162" s="6"/>
      <c r="B162" s="7" t="s">
        <v>1</v>
      </c>
      <c r="C162" s="7" t="s">
        <v>2</v>
      </c>
      <c r="D162" s="8" t="s">
        <v>11</v>
      </c>
      <c r="E162" s="8" t="s">
        <v>3</v>
      </c>
      <c r="F162" s="8"/>
      <c r="H162" s="21" t="s">
        <v>4</v>
      </c>
      <c r="I162" s="9"/>
      <c r="J162" s="9"/>
      <c r="K162" s="9"/>
      <c r="L162" s="9"/>
    </row>
    <row r="163" spans="1:12" ht="12.75">
      <c r="A163" s="10">
        <v>1</v>
      </c>
      <c r="B163" s="17">
        <v>16</v>
      </c>
      <c r="C163" s="10">
        <f>B163*2.54</f>
        <v>40.64</v>
      </c>
      <c r="D163" s="17">
        <v>4.4</v>
      </c>
      <c r="E163" s="16">
        <f>D163/B163</f>
        <v>0.275</v>
      </c>
      <c r="F163" s="11"/>
      <c r="H163" s="22">
        <v>34</v>
      </c>
      <c r="I163" s="22">
        <v>26</v>
      </c>
      <c r="J163" s="22">
        <v>41</v>
      </c>
      <c r="K163" s="22"/>
      <c r="L163" s="22"/>
    </row>
    <row r="164" spans="1:12" ht="12.75">
      <c r="A164" s="10">
        <v>2</v>
      </c>
      <c r="B164" s="17">
        <v>10</v>
      </c>
      <c r="C164" s="10">
        <f>B164*2.54</f>
        <v>25.4</v>
      </c>
      <c r="D164" s="17">
        <v>1.7</v>
      </c>
      <c r="E164" s="16">
        <f>D164/B164</f>
        <v>0.16999999999999998</v>
      </c>
      <c r="F164" s="11"/>
      <c r="H164" s="22">
        <v>33</v>
      </c>
      <c r="I164" s="22">
        <v>28</v>
      </c>
      <c r="J164" s="22">
        <v>40</v>
      </c>
      <c r="K164" s="22"/>
      <c r="L164" s="22"/>
    </row>
    <row r="165" spans="1:12" ht="12.75">
      <c r="A165" s="10">
        <v>3</v>
      </c>
      <c r="B165" s="17">
        <v>11</v>
      </c>
      <c r="C165" s="10">
        <f>B165*2.54</f>
        <v>27.94</v>
      </c>
      <c r="D165" s="17">
        <v>2.9</v>
      </c>
      <c r="E165" s="16">
        <f>D165/B165</f>
        <v>0.2636363636363636</v>
      </c>
      <c r="F165" s="11"/>
      <c r="H165" s="22">
        <v>38</v>
      </c>
      <c r="I165" s="22">
        <v>38</v>
      </c>
      <c r="J165" s="22">
        <v>39</v>
      </c>
      <c r="K165" s="22"/>
      <c r="L165" s="22"/>
    </row>
    <row r="166" spans="1:12" ht="12.75">
      <c r="A166" s="10">
        <v>4</v>
      </c>
      <c r="B166" s="17">
        <v>11</v>
      </c>
      <c r="C166" s="10">
        <f>B166*2.54</f>
        <v>27.94</v>
      </c>
      <c r="D166" s="17">
        <v>2.6</v>
      </c>
      <c r="E166" s="16">
        <f>D166/B166</f>
        <v>0.23636363636363636</v>
      </c>
      <c r="F166" s="11"/>
      <c r="H166" s="22">
        <v>36</v>
      </c>
      <c r="I166" s="22">
        <v>26</v>
      </c>
      <c r="J166" s="22">
        <v>30</v>
      </c>
      <c r="K166" s="22"/>
      <c r="L166" s="22"/>
    </row>
    <row r="167" spans="1:12" ht="12.75">
      <c r="A167" s="10">
        <v>5</v>
      </c>
      <c r="B167" s="17">
        <v>13</v>
      </c>
      <c r="C167" s="10">
        <f>B167*2.54</f>
        <v>33.02</v>
      </c>
      <c r="D167" s="17">
        <v>2.7</v>
      </c>
      <c r="E167" s="16">
        <f>D167/B167</f>
        <v>0.2076923076923077</v>
      </c>
      <c r="F167" s="11"/>
      <c r="H167" s="22">
        <v>33</v>
      </c>
      <c r="I167" s="22">
        <v>22</v>
      </c>
      <c r="J167" s="22">
        <v>38</v>
      </c>
      <c r="K167" s="22"/>
      <c r="L167" s="22"/>
    </row>
    <row r="168" spans="1:12" ht="12.75">
      <c r="A168" s="1" t="s">
        <v>5</v>
      </c>
      <c r="B168" s="12">
        <f>AVERAGE(B163:B167)</f>
        <v>12.2</v>
      </c>
      <c r="C168" s="12">
        <f>AVERAGE(C163:C167)</f>
        <v>30.988</v>
      </c>
      <c r="D168" s="24">
        <f>AVERAGE(D163:D167)</f>
        <v>2.8600000000000003</v>
      </c>
      <c r="E168" s="2">
        <f>AVERAGE(E163:E167)</f>
        <v>0.23053846153846153</v>
      </c>
      <c r="F168" s="2"/>
      <c r="H168" s="22">
        <v>38</v>
      </c>
      <c r="I168" s="22">
        <v>29</v>
      </c>
      <c r="J168" s="22"/>
      <c r="K168" s="22"/>
      <c r="L168" s="22"/>
    </row>
    <row r="169" spans="8:12" ht="12.75">
      <c r="H169" s="22">
        <v>28</v>
      </c>
      <c r="I169" s="22">
        <v>30</v>
      </c>
      <c r="J169" s="22"/>
      <c r="K169" s="22"/>
      <c r="L169" s="22"/>
    </row>
    <row r="170" spans="8:12" ht="12.75">
      <c r="H170" s="22">
        <v>19</v>
      </c>
      <c r="I170" s="22">
        <v>35</v>
      </c>
      <c r="J170" s="22"/>
      <c r="K170" s="22"/>
      <c r="L170" s="22"/>
    </row>
    <row r="171" spans="8:12" ht="12.75">
      <c r="H171" s="22">
        <v>30</v>
      </c>
      <c r="I171" s="22">
        <v>43</v>
      </c>
      <c r="J171" s="22"/>
      <c r="K171" s="22"/>
      <c r="L171" s="22"/>
    </row>
    <row r="172" spans="8:12" ht="12.75">
      <c r="H172" s="22">
        <v>32</v>
      </c>
      <c r="I172" s="22">
        <v>30</v>
      </c>
      <c r="J172" s="22"/>
      <c r="K172" s="22"/>
      <c r="L172" s="22"/>
    </row>
    <row r="173" spans="8:12" ht="12.75">
      <c r="H173" s="23"/>
      <c r="I173" s="23"/>
      <c r="J173" s="23"/>
      <c r="K173" s="23"/>
      <c r="L173" s="23"/>
    </row>
    <row r="174" spans="4:12" ht="12.75">
      <c r="D174" s="3" t="s">
        <v>0</v>
      </c>
      <c r="E174" s="3"/>
      <c r="F174" s="12">
        <f>K174*E168</f>
        <v>7.524775384615384</v>
      </c>
      <c r="H174" s="21" t="s">
        <v>8</v>
      </c>
      <c r="I174" s="9"/>
      <c r="J174" s="9"/>
      <c r="K174" s="4">
        <f>AVERAGE(H163:L172)</f>
        <v>32.64</v>
      </c>
      <c r="L174" t="s">
        <v>9</v>
      </c>
    </row>
    <row r="176" spans="3:11" ht="12.75">
      <c r="C176" s="1" t="s">
        <v>30</v>
      </c>
      <c r="D176" s="3"/>
      <c r="E176" s="3"/>
      <c r="F176" s="12"/>
      <c r="H176" s="21"/>
      <c r="I176" s="9"/>
      <c r="J176" s="9"/>
      <c r="K176" s="4"/>
    </row>
    <row r="177" spans="3:7" ht="12.75">
      <c r="C177" t="s">
        <v>31</v>
      </c>
      <c r="E177">
        <v>68.5603</v>
      </c>
      <c r="G177" s="5">
        <v>390426.21</v>
      </c>
    </row>
    <row r="178" spans="1:7" ht="12.75">
      <c r="A178" s="1" t="s">
        <v>7</v>
      </c>
      <c r="B178" s="1"/>
      <c r="C178" t="s">
        <v>32</v>
      </c>
      <c r="E178">
        <v>149.4356</v>
      </c>
      <c r="G178" s="5">
        <v>7649280.51</v>
      </c>
    </row>
    <row r="179" spans="1:5" ht="12.75">
      <c r="A179" s="14" t="s">
        <v>6</v>
      </c>
      <c r="B179" s="15">
        <v>35901</v>
      </c>
      <c r="C179" s="1"/>
      <c r="D179" s="1" t="s">
        <v>10</v>
      </c>
      <c r="E179" s="1"/>
    </row>
    <row r="180" spans="8:12" ht="12.75">
      <c r="H180" s="5"/>
      <c r="I180" s="5"/>
      <c r="J180" s="5"/>
      <c r="K180" s="5"/>
      <c r="L180" s="5"/>
    </row>
    <row r="181" spans="1:12" ht="12.75">
      <c r="A181" s="6"/>
      <c r="B181" s="7" t="s">
        <v>1</v>
      </c>
      <c r="C181" s="7" t="s">
        <v>2</v>
      </c>
      <c r="D181" s="8" t="s">
        <v>11</v>
      </c>
      <c r="E181" s="8" t="s">
        <v>3</v>
      </c>
      <c r="F181" s="8"/>
      <c r="H181" s="21" t="s">
        <v>4</v>
      </c>
      <c r="I181" s="9"/>
      <c r="J181" s="9"/>
      <c r="K181" s="9"/>
      <c r="L181" s="9"/>
    </row>
    <row r="182" spans="1:12" ht="12.75">
      <c r="A182" s="10">
        <v>1</v>
      </c>
      <c r="B182" s="17">
        <v>15</v>
      </c>
      <c r="C182" s="10">
        <f>B182*2.54</f>
        <v>38.1</v>
      </c>
      <c r="D182" s="17">
        <v>4</v>
      </c>
      <c r="E182" s="16">
        <f>D182/B182</f>
        <v>0.26666666666666666</v>
      </c>
      <c r="F182" s="11"/>
      <c r="H182" s="22">
        <v>34</v>
      </c>
      <c r="I182" s="22">
        <v>26</v>
      </c>
      <c r="J182" s="22">
        <v>41</v>
      </c>
      <c r="K182" s="22"/>
      <c r="L182" s="22"/>
    </row>
    <row r="183" spans="1:12" ht="12.75">
      <c r="A183" s="10">
        <v>2</v>
      </c>
      <c r="B183" s="17">
        <v>18</v>
      </c>
      <c r="C183" s="10">
        <f>B183*2.54</f>
        <v>45.72</v>
      </c>
      <c r="D183" s="17">
        <v>4.5</v>
      </c>
      <c r="E183" s="16">
        <f>D183/B183</f>
        <v>0.25</v>
      </c>
      <c r="F183" s="11"/>
      <c r="H183" s="22">
        <v>33</v>
      </c>
      <c r="I183" s="22">
        <v>28</v>
      </c>
      <c r="J183" s="22">
        <v>40</v>
      </c>
      <c r="K183" s="22"/>
      <c r="L183" s="22"/>
    </row>
    <row r="184" spans="1:12" ht="12.75">
      <c r="A184" s="10">
        <v>3</v>
      </c>
      <c r="B184" s="17">
        <v>12</v>
      </c>
      <c r="C184" s="10">
        <f>B184*2.54</f>
        <v>30.48</v>
      </c>
      <c r="D184" s="17">
        <v>3.4</v>
      </c>
      <c r="E184" s="16">
        <f>D184/B184</f>
        <v>0.2833333333333333</v>
      </c>
      <c r="F184" s="11"/>
      <c r="H184" s="22">
        <v>38</v>
      </c>
      <c r="I184" s="22">
        <v>38</v>
      </c>
      <c r="J184" s="22">
        <v>39</v>
      </c>
      <c r="K184" s="22"/>
      <c r="L184" s="22"/>
    </row>
    <row r="185" spans="1:12" ht="12.75">
      <c r="A185" s="10">
        <v>4</v>
      </c>
      <c r="B185" s="17">
        <v>21</v>
      </c>
      <c r="C185" s="10">
        <f>B185*2.54</f>
        <v>53.34</v>
      </c>
      <c r="D185" s="17">
        <v>4.9</v>
      </c>
      <c r="E185" s="16">
        <f>D185/B185</f>
        <v>0.23333333333333334</v>
      </c>
      <c r="F185" s="11"/>
      <c r="H185" s="22">
        <v>36</v>
      </c>
      <c r="I185" s="22">
        <v>26</v>
      </c>
      <c r="J185" s="22">
        <v>30</v>
      </c>
      <c r="K185" s="22"/>
      <c r="L185" s="22"/>
    </row>
    <row r="186" spans="1:12" ht="12.75">
      <c r="A186" s="10">
        <v>5</v>
      </c>
      <c r="B186" s="17">
        <v>14</v>
      </c>
      <c r="C186" s="10">
        <f>B186*2.54</f>
        <v>35.56</v>
      </c>
      <c r="D186" s="17">
        <v>3.2</v>
      </c>
      <c r="E186" s="16">
        <f>D186/B186</f>
        <v>0.2285714285714286</v>
      </c>
      <c r="F186" s="11"/>
      <c r="H186" s="22">
        <v>33</v>
      </c>
      <c r="I186" s="22">
        <v>22</v>
      </c>
      <c r="J186" s="22">
        <v>38</v>
      </c>
      <c r="K186" s="22"/>
      <c r="L186" s="22"/>
    </row>
    <row r="187" spans="1:12" ht="12.75">
      <c r="A187" s="1" t="s">
        <v>5</v>
      </c>
      <c r="B187" s="12">
        <f>AVERAGE(B182:B186)</f>
        <v>16</v>
      </c>
      <c r="C187" s="12">
        <f>AVERAGE(C182:C186)</f>
        <v>40.64</v>
      </c>
      <c r="D187" s="24">
        <f>AVERAGE(D182:D186)</f>
        <v>4</v>
      </c>
      <c r="E187" s="2">
        <f>AVERAGE(E182:E186)</f>
        <v>0.2523809523809524</v>
      </c>
      <c r="F187" s="2"/>
      <c r="H187" s="22">
        <v>38</v>
      </c>
      <c r="I187" s="22">
        <v>29</v>
      </c>
      <c r="J187" s="22"/>
      <c r="K187" s="22"/>
      <c r="L187" s="22"/>
    </row>
    <row r="188" spans="8:12" ht="12.75">
      <c r="H188" s="22">
        <v>28</v>
      </c>
      <c r="I188" s="22">
        <v>30</v>
      </c>
      <c r="J188" s="22"/>
      <c r="K188" s="22"/>
      <c r="L188" s="22"/>
    </row>
    <row r="189" spans="8:12" ht="12.75">
      <c r="H189" s="22">
        <v>19</v>
      </c>
      <c r="I189" s="22">
        <v>35</v>
      </c>
      <c r="J189" s="22"/>
      <c r="K189" s="22"/>
      <c r="L189" s="22"/>
    </row>
    <row r="190" spans="8:12" ht="12.75">
      <c r="H190" s="22">
        <v>30</v>
      </c>
      <c r="I190" s="22">
        <v>43</v>
      </c>
      <c r="J190" s="22"/>
      <c r="K190" s="22"/>
      <c r="L190" s="22"/>
    </row>
    <row r="191" spans="8:12" ht="12.75">
      <c r="H191" s="22">
        <v>32</v>
      </c>
      <c r="I191" s="22">
        <v>30</v>
      </c>
      <c r="J191" s="22"/>
      <c r="K191" s="22"/>
      <c r="L191" s="22"/>
    </row>
    <row r="192" spans="8:12" ht="12.75">
      <c r="H192" s="23"/>
      <c r="I192" s="23"/>
      <c r="J192" s="23"/>
      <c r="K192" s="23"/>
      <c r="L192" s="23"/>
    </row>
    <row r="193" spans="4:12" ht="12.75">
      <c r="D193" s="3" t="s">
        <v>0</v>
      </c>
      <c r="E193" s="3"/>
      <c r="F193" s="12">
        <f>K193*E187</f>
        <v>8.237714285714286</v>
      </c>
      <c r="H193" s="21" t="s">
        <v>8</v>
      </c>
      <c r="I193" s="9"/>
      <c r="J193" s="9"/>
      <c r="K193" s="4">
        <f>AVERAGE(H182:L191)</f>
        <v>32.64</v>
      </c>
      <c r="L193" t="s">
        <v>9</v>
      </c>
    </row>
    <row r="195" spans="3:11" ht="12.75">
      <c r="C195" s="1" t="s">
        <v>33</v>
      </c>
      <c r="D195" s="3"/>
      <c r="E195" s="3"/>
      <c r="F195" s="12"/>
      <c r="H195" s="21"/>
      <c r="I195" s="9"/>
      <c r="J195" s="9"/>
      <c r="K195" s="4"/>
    </row>
    <row r="196" spans="3:7" ht="12.75">
      <c r="C196" t="s">
        <v>34</v>
      </c>
      <c r="E196">
        <v>68.5667</v>
      </c>
      <c r="G196" s="5">
        <v>392973.05</v>
      </c>
    </row>
    <row r="197" spans="1:7" ht="12.75">
      <c r="A197" s="1" t="s">
        <v>7</v>
      </c>
      <c r="B197" s="1"/>
      <c r="C197" t="s">
        <v>35</v>
      </c>
      <c r="E197">
        <v>149.3975</v>
      </c>
      <c r="G197" s="5">
        <v>7651152.92</v>
      </c>
    </row>
    <row r="198" spans="1:5" ht="12.75">
      <c r="A198" s="14" t="s">
        <v>6</v>
      </c>
      <c r="B198" s="15">
        <v>35901</v>
      </c>
      <c r="C198" s="1"/>
      <c r="D198" s="1" t="s">
        <v>10</v>
      </c>
      <c r="E198" s="1"/>
    </row>
    <row r="199" spans="8:12" ht="12.75">
      <c r="H199" s="5"/>
      <c r="I199" s="5"/>
      <c r="J199" s="5"/>
      <c r="K199" s="5"/>
      <c r="L199" s="5"/>
    </row>
    <row r="200" spans="1:12" ht="12.75">
      <c r="A200" s="6"/>
      <c r="B200" s="7" t="s">
        <v>1</v>
      </c>
      <c r="C200" s="7" t="s">
        <v>2</v>
      </c>
      <c r="D200" s="8" t="s">
        <v>11</v>
      </c>
      <c r="E200" s="8" t="s">
        <v>3</v>
      </c>
      <c r="F200" s="8"/>
      <c r="H200" s="21" t="s">
        <v>4</v>
      </c>
      <c r="I200" s="9"/>
      <c r="J200" s="9"/>
      <c r="K200" s="9"/>
      <c r="L200" s="9"/>
    </row>
    <row r="201" spans="1:12" ht="12.75">
      <c r="A201" s="10">
        <v>1</v>
      </c>
      <c r="B201" s="17">
        <v>14</v>
      </c>
      <c r="C201" s="10">
        <f>B201*2.54</f>
        <v>35.56</v>
      </c>
      <c r="D201" s="17">
        <v>2.3</v>
      </c>
      <c r="E201" s="16">
        <f>D201/B201</f>
        <v>0.16428571428571428</v>
      </c>
      <c r="F201" s="11"/>
      <c r="H201" s="22">
        <v>35</v>
      </c>
      <c r="I201" s="22">
        <v>37</v>
      </c>
      <c r="J201" s="22">
        <v>51</v>
      </c>
      <c r="K201" s="22"/>
      <c r="L201" s="22"/>
    </row>
    <row r="202" spans="1:12" ht="12.75">
      <c r="A202" s="10">
        <v>2</v>
      </c>
      <c r="B202" s="17">
        <v>14</v>
      </c>
      <c r="C202" s="10">
        <f>B202*2.54</f>
        <v>35.56</v>
      </c>
      <c r="D202" s="17">
        <v>3.1</v>
      </c>
      <c r="E202" s="16">
        <f>D202/B202</f>
        <v>0.22142857142857145</v>
      </c>
      <c r="F202" s="11"/>
      <c r="H202" s="22">
        <v>40</v>
      </c>
      <c r="I202" s="22">
        <v>38</v>
      </c>
      <c r="J202" s="22">
        <v>44</v>
      </c>
      <c r="K202" s="22"/>
      <c r="L202" s="22"/>
    </row>
    <row r="203" spans="1:12" ht="12.75">
      <c r="A203" s="10">
        <v>3</v>
      </c>
      <c r="B203" s="17">
        <v>10</v>
      </c>
      <c r="C203" s="10">
        <f>B203*2.54</f>
        <v>25.4</v>
      </c>
      <c r="D203" s="17">
        <v>2.1</v>
      </c>
      <c r="E203" s="16">
        <f>D203/B203</f>
        <v>0.21000000000000002</v>
      </c>
      <c r="F203" s="11"/>
      <c r="H203" s="22">
        <v>36</v>
      </c>
      <c r="I203" s="22">
        <v>32</v>
      </c>
      <c r="J203" s="22">
        <v>24</v>
      </c>
      <c r="K203" s="22"/>
      <c r="L203" s="22"/>
    </row>
    <row r="204" spans="1:12" ht="12.75">
      <c r="A204" s="10">
        <v>4</v>
      </c>
      <c r="B204" s="17">
        <v>16</v>
      </c>
      <c r="C204" s="10">
        <f>B204*2.54</f>
        <v>40.64</v>
      </c>
      <c r="D204" s="17">
        <v>4.1</v>
      </c>
      <c r="E204" s="16">
        <f>D204/B204</f>
        <v>0.25625</v>
      </c>
      <c r="F204" s="11"/>
      <c r="H204" s="22">
        <v>19</v>
      </c>
      <c r="I204" s="22">
        <v>44</v>
      </c>
      <c r="J204" s="22">
        <v>39</v>
      </c>
      <c r="K204" s="22"/>
      <c r="L204" s="22"/>
    </row>
    <row r="205" spans="1:12" ht="12.75">
      <c r="A205" s="10">
        <v>5</v>
      </c>
      <c r="B205" s="17">
        <v>12</v>
      </c>
      <c r="C205" s="10">
        <f>B205*2.54</f>
        <v>30.48</v>
      </c>
      <c r="D205" s="17">
        <v>2.9</v>
      </c>
      <c r="E205" s="16">
        <f>D205/B205</f>
        <v>0.24166666666666667</v>
      </c>
      <c r="F205" s="11"/>
      <c r="H205" s="22">
        <v>39</v>
      </c>
      <c r="I205" s="22">
        <v>29</v>
      </c>
      <c r="J205" s="22">
        <v>35</v>
      </c>
      <c r="K205" s="22"/>
      <c r="L205" s="22"/>
    </row>
    <row r="206" spans="1:12" ht="12.75">
      <c r="A206" s="1" t="s">
        <v>5</v>
      </c>
      <c r="B206" s="12">
        <f>AVERAGE(B201:B205)</f>
        <v>13.2</v>
      </c>
      <c r="C206" s="12">
        <f>AVERAGE(C201:C205)</f>
        <v>33.528000000000006</v>
      </c>
      <c r="D206" s="24">
        <f>AVERAGE(D201:D205)</f>
        <v>2.9</v>
      </c>
      <c r="E206" s="2">
        <f>AVERAGE(E201:E205)</f>
        <v>0.2187261904761905</v>
      </c>
      <c r="F206" s="2"/>
      <c r="H206" s="22">
        <v>29</v>
      </c>
      <c r="I206" s="22">
        <v>36</v>
      </c>
      <c r="J206" s="22"/>
      <c r="K206" s="22"/>
      <c r="L206" s="22"/>
    </row>
    <row r="207" spans="8:12" ht="12.75">
      <c r="H207" s="22">
        <v>40</v>
      </c>
      <c r="I207" s="22">
        <v>32</v>
      </c>
      <c r="J207" s="22"/>
      <c r="K207" s="22"/>
      <c r="L207" s="22"/>
    </row>
    <row r="208" spans="8:12" ht="12.75">
      <c r="H208" s="22">
        <v>49</v>
      </c>
      <c r="I208" s="22">
        <v>23</v>
      </c>
      <c r="J208" s="22"/>
      <c r="K208" s="22"/>
      <c r="L208" s="22"/>
    </row>
    <row r="209" spans="8:12" ht="12.75">
      <c r="H209" s="22">
        <v>47</v>
      </c>
      <c r="I209" s="22">
        <v>35</v>
      </c>
      <c r="J209" s="22"/>
      <c r="K209" s="22"/>
      <c r="L209" s="22"/>
    </row>
    <row r="210" spans="8:12" ht="12.75">
      <c r="H210" s="22">
        <v>38</v>
      </c>
      <c r="I210" s="22">
        <v>41</v>
      </c>
      <c r="J210" s="22"/>
      <c r="K210" s="22"/>
      <c r="L210" s="22"/>
    </row>
    <row r="211" spans="8:12" ht="12.75">
      <c r="H211" s="23"/>
      <c r="I211" s="23"/>
      <c r="J211" s="23"/>
      <c r="K211" s="23"/>
      <c r="L211" s="23"/>
    </row>
    <row r="212" spans="4:12" ht="12.75">
      <c r="D212" s="3" t="s">
        <v>0</v>
      </c>
      <c r="E212" s="3"/>
      <c r="F212" s="12">
        <f>K212*E206</f>
        <v>7.979131428571429</v>
      </c>
      <c r="H212" s="21" t="s">
        <v>8</v>
      </c>
      <c r="I212" s="9"/>
      <c r="J212" s="9"/>
      <c r="K212" s="4">
        <f>AVERAGE(H201:L210)</f>
        <v>36.48</v>
      </c>
      <c r="L212" t="s">
        <v>9</v>
      </c>
    </row>
    <row r="213" spans="4:11" ht="12.75">
      <c r="D213" s="3"/>
      <c r="E213" s="3"/>
      <c r="F213" s="12"/>
      <c r="H213" s="21"/>
      <c r="I213" s="9"/>
      <c r="J213" s="9"/>
      <c r="K213" s="4"/>
    </row>
    <row r="214" spans="3:11" ht="12.75">
      <c r="C214" s="1" t="s">
        <v>36</v>
      </c>
      <c r="D214" s="3"/>
      <c r="E214" s="3"/>
      <c r="F214" s="12"/>
      <c r="H214" s="21"/>
      <c r="I214" s="9"/>
      <c r="J214" s="9"/>
      <c r="K214" s="4"/>
    </row>
    <row r="215" spans="3:7" ht="12.75">
      <c r="C215" t="s">
        <v>100</v>
      </c>
      <c r="E215">
        <v>68.6013</v>
      </c>
      <c r="G215" s="5">
        <v>391248.09</v>
      </c>
    </row>
    <row r="216" spans="3:7" ht="12.75">
      <c r="C216" t="s">
        <v>101</v>
      </c>
      <c r="E216">
        <v>149.4313</v>
      </c>
      <c r="G216" s="5">
        <v>7656996.36</v>
      </c>
    </row>
    <row r="217" spans="1:2" ht="12.75">
      <c r="A217" s="1" t="s">
        <v>7</v>
      </c>
      <c r="B217" s="1"/>
    </row>
    <row r="218" spans="1:5" ht="12.75">
      <c r="A218" s="14" t="s">
        <v>6</v>
      </c>
      <c r="B218" s="15">
        <v>35901</v>
      </c>
      <c r="C218" s="1"/>
      <c r="D218" s="1" t="s">
        <v>10</v>
      </c>
      <c r="E218" s="1"/>
    </row>
    <row r="219" spans="8:12" ht="12.75">
      <c r="H219" s="5"/>
      <c r="I219" s="5"/>
      <c r="J219" s="5"/>
      <c r="K219" s="5"/>
      <c r="L219" s="5"/>
    </row>
    <row r="220" spans="1:12" ht="12.75">
      <c r="A220" s="6"/>
      <c r="B220" s="7" t="s">
        <v>1</v>
      </c>
      <c r="C220" s="7" t="s">
        <v>2</v>
      </c>
      <c r="D220" s="8" t="s">
        <v>11</v>
      </c>
      <c r="E220" s="8" t="s">
        <v>3</v>
      </c>
      <c r="F220" s="8"/>
      <c r="H220" s="21" t="s">
        <v>4</v>
      </c>
      <c r="I220" s="9"/>
      <c r="J220" s="9"/>
      <c r="K220" s="9"/>
      <c r="L220" s="9"/>
    </row>
    <row r="221" spans="1:12" ht="12.75">
      <c r="A221" s="10">
        <v>1</v>
      </c>
      <c r="B221" s="17">
        <v>16</v>
      </c>
      <c r="C221" s="10">
        <f>B221*2.54</f>
        <v>40.64</v>
      </c>
      <c r="D221" s="17">
        <v>4.5</v>
      </c>
      <c r="E221" s="16">
        <f>D221/B221</f>
        <v>0.28125</v>
      </c>
      <c r="F221" s="11"/>
      <c r="H221" s="22">
        <v>23</v>
      </c>
      <c r="I221" s="22">
        <v>13</v>
      </c>
      <c r="J221" s="22">
        <v>23</v>
      </c>
      <c r="K221" s="22"/>
      <c r="L221" s="22"/>
    </row>
    <row r="222" spans="1:12" ht="12.75">
      <c r="A222" s="10">
        <v>2</v>
      </c>
      <c r="B222" s="17">
        <v>11</v>
      </c>
      <c r="C222" s="10">
        <f>B222*2.54</f>
        <v>27.94</v>
      </c>
      <c r="D222" s="17">
        <v>2.9</v>
      </c>
      <c r="E222" s="16">
        <f>D222/B222</f>
        <v>0.2636363636363636</v>
      </c>
      <c r="F222" s="11"/>
      <c r="H222" s="22">
        <v>30</v>
      </c>
      <c r="I222" s="22">
        <v>22</v>
      </c>
      <c r="J222" s="22">
        <v>32</v>
      </c>
      <c r="K222" s="22"/>
      <c r="L222" s="22"/>
    </row>
    <row r="223" spans="1:12" ht="12.75">
      <c r="A223" s="10">
        <v>3</v>
      </c>
      <c r="B223" s="17">
        <v>15</v>
      </c>
      <c r="C223" s="10">
        <f>B223*2.54</f>
        <v>38.1</v>
      </c>
      <c r="D223" s="17">
        <v>3.6</v>
      </c>
      <c r="E223" s="16">
        <f>D223/B223</f>
        <v>0.24000000000000002</v>
      </c>
      <c r="F223" s="11"/>
      <c r="H223" s="22">
        <v>29</v>
      </c>
      <c r="I223" s="22">
        <v>31</v>
      </c>
      <c r="J223" s="22">
        <v>34</v>
      </c>
      <c r="K223" s="22"/>
      <c r="L223" s="22"/>
    </row>
    <row r="224" spans="1:12" ht="12.75">
      <c r="A224" s="10">
        <v>4</v>
      </c>
      <c r="B224" s="17">
        <v>19</v>
      </c>
      <c r="C224" s="10">
        <f>B224*2.54</f>
        <v>48.26</v>
      </c>
      <c r="D224" s="17">
        <v>5.2</v>
      </c>
      <c r="E224" s="16">
        <f>D224/B224</f>
        <v>0.2736842105263158</v>
      </c>
      <c r="F224" s="11"/>
      <c r="H224" s="22">
        <v>38</v>
      </c>
      <c r="I224" s="22">
        <v>25</v>
      </c>
      <c r="J224" s="22">
        <v>37</v>
      </c>
      <c r="K224" s="22"/>
      <c r="L224" s="22"/>
    </row>
    <row r="225" spans="1:12" ht="12.75">
      <c r="A225" s="10">
        <v>5</v>
      </c>
      <c r="B225" s="17">
        <v>10</v>
      </c>
      <c r="C225" s="10">
        <f>B225*2.54</f>
        <v>25.4</v>
      </c>
      <c r="D225" s="17">
        <v>3</v>
      </c>
      <c r="E225" s="16">
        <f>D225/B225</f>
        <v>0.3</v>
      </c>
      <c r="F225" s="11"/>
      <c r="H225" s="22">
        <v>29</v>
      </c>
      <c r="I225" s="22">
        <v>38</v>
      </c>
      <c r="J225" s="22">
        <v>21</v>
      </c>
      <c r="K225" s="22"/>
      <c r="L225" s="22"/>
    </row>
    <row r="226" spans="1:12" ht="12.75">
      <c r="A226" s="1" t="s">
        <v>5</v>
      </c>
      <c r="B226" s="12">
        <f>AVERAGE(B221:B225)</f>
        <v>14.2</v>
      </c>
      <c r="C226" s="12">
        <f>AVERAGE(C221:C225)</f>
        <v>36.068</v>
      </c>
      <c r="D226" s="24">
        <f>AVERAGE(D221:D225)</f>
        <v>3.84</v>
      </c>
      <c r="E226" s="2">
        <f>AVERAGE(E221:E225)</f>
        <v>0.2717141148325359</v>
      </c>
      <c r="F226" s="2"/>
      <c r="H226" s="22">
        <v>27</v>
      </c>
      <c r="I226" s="22">
        <v>42</v>
      </c>
      <c r="J226" s="22"/>
      <c r="K226" s="22"/>
      <c r="L226" s="22"/>
    </row>
    <row r="227" spans="8:12" ht="12.75">
      <c r="H227" s="22">
        <v>25</v>
      </c>
      <c r="I227" s="22">
        <v>42</v>
      </c>
      <c r="J227" s="22"/>
      <c r="K227" s="22"/>
      <c r="L227" s="22"/>
    </row>
    <row r="228" spans="8:12" ht="12.75">
      <c r="H228" s="22">
        <v>11</v>
      </c>
      <c r="I228" s="22">
        <v>32</v>
      </c>
      <c r="J228" s="22"/>
      <c r="K228" s="22"/>
      <c r="L228" s="22"/>
    </row>
    <row r="229" spans="8:12" ht="12.75">
      <c r="H229" s="22">
        <v>39</v>
      </c>
      <c r="I229" s="22">
        <v>43</v>
      </c>
      <c r="J229" s="22"/>
      <c r="K229" s="22"/>
      <c r="L229" s="22"/>
    </row>
    <row r="230" spans="8:12" ht="12.75">
      <c r="H230" s="22">
        <v>19</v>
      </c>
      <c r="I230" s="22">
        <v>38</v>
      </c>
      <c r="J230" s="22"/>
      <c r="K230" s="22"/>
      <c r="L230" s="22"/>
    </row>
    <row r="231" spans="8:12" ht="12.75">
      <c r="H231" s="23"/>
      <c r="I231" s="23"/>
      <c r="J231" s="23"/>
      <c r="K231" s="23"/>
      <c r="L231" s="23"/>
    </row>
    <row r="232" spans="4:12" ht="12.75">
      <c r="D232" s="3" t="s">
        <v>0</v>
      </c>
      <c r="E232" s="3"/>
      <c r="F232" s="12">
        <f>K232*E226</f>
        <v>8.075343492822967</v>
      </c>
      <c r="H232" s="21" t="s">
        <v>8</v>
      </c>
      <c r="I232" s="9"/>
      <c r="J232" s="9"/>
      <c r="K232" s="4">
        <f>AVERAGE(H221:L230)</f>
        <v>29.72</v>
      </c>
      <c r="L232" t="s">
        <v>9</v>
      </c>
    </row>
    <row r="234" spans="3:11" ht="12.75">
      <c r="C234" s="1" t="s">
        <v>37</v>
      </c>
      <c r="D234" s="3"/>
      <c r="E234" s="3"/>
      <c r="F234" s="12"/>
      <c r="H234" s="21"/>
      <c r="I234" s="9"/>
      <c r="J234" s="9"/>
      <c r="K234" s="4"/>
    </row>
    <row r="235" spans="3:7" ht="12.75">
      <c r="C235" t="s">
        <v>38</v>
      </c>
      <c r="E235">
        <v>68.6022</v>
      </c>
      <c r="G235" s="5">
        <v>389251.81</v>
      </c>
    </row>
    <row r="236" spans="1:7" ht="12.75">
      <c r="A236" s="1"/>
      <c r="B236" s="1"/>
      <c r="C236" t="s">
        <v>39</v>
      </c>
      <c r="E236">
        <v>149.4614</v>
      </c>
      <c r="G236" s="5">
        <v>7657364.82</v>
      </c>
    </row>
    <row r="237" spans="1:5" ht="12.75">
      <c r="A237" s="14" t="s">
        <v>6</v>
      </c>
      <c r="B237" s="15">
        <v>35901</v>
      </c>
      <c r="C237" s="1"/>
      <c r="D237" s="1" t="s">
        <v>10</v>
      </c>
      <c r="E237" s="1"/>
    </row>
    <row r="238" spans="8:12" ht="12.75">
      <c r="H238" s="5"/>
      <c r="I238" s="5"/>
      <c r="J238" s="5"/>
      <c r="K238" s="5"/>
      <c r="L238" s="5"/>
    </row>
    <row r="239" spans="1:12" ht="12.75">
      <c r="A239" s="6"/>
      <c r="B239" s="7" t="s">
        <v>1</v>
      </c>
      <c r="C239" s="7" t="s">
        <v>2</v>
      </c>
      <c r="D239" s="8" t="s">
        <v>11</v>
      </c>
      <c r="E239" s="8" t="s">
        <v>3</v>
      </c>
      <c r="F239" s="8"/>
      <c r="H239" s="21" t="s">
        <v>4</v>
      </c>
      <c r="I239" s="9"/>
      <c r="J239" s="9"/>
      <c r="K239" s="9"/>
      <c r="L239" s="9"/>
    </row>
    <row r="240" spans="1:12" ht="12.75">
      <c r="A240" s="10">
        <v>1</v>
      </c>
      <c r="B240" s="17">
        <v>21</v>
      </c>
      <c r="C240" s="10">
        <f>B240*2.54</f>
        <v>53.34</v>
      </c>
      <c r="D240" s="17">
        <v>4.9</v>
      </c>
      <c r="E240" s="16">
        <f>D240/B240</f>
        <v>0.23333333333333334</v>
      </c>
      <c r="F240" s="11"/>
      <c r="H240" s="22">
        <v>69</v>
      </c>
      <c r="I240" s="22">
        <v>56</v>
      </c>
      <c r="J240" s="22">
        <v>55</v>
      </c>
      <c r="K240" s="22"/>
      <c r="L240" s="22"/>
    </row>
    <row r="241" spans="1:12" ht="12.75">
      <c r="A241" s="10">
        <v>2</v>
      </c>
      <c r="B241" s="17">
        <v>22</v>
      </c>
      <c r="C241" s="10">
        <f>B241*2.54</f>
        <v>55.88</v>
      </c>
      <c r="D241" s="17">
        <v>5.1</v>
      </c>
      <c r="E241" s="16">
        <f>D241/B241</f>
        <v>0.2318181818181818</v>
      </c>
      <c r="F241" s="11"/>
      <c r="H241" s="22">
        <v>64</v>
      </c>
      <c r="I241" s="22">
        <v>61</v>
      </c>
      <c r="J241" s="22">
        <v>60</v>
      </c>
      <c r="K241" s="22"/>
      <c r="L241" s="22"/>
    </row>
    <row r="242" spans="1:12" ht="12.75">
      <c r="A242" s="10">
        <v>3</v>
      </c>
      <c r="B242" s="17">
        <v>22</v>
      </c>
      <c r="C242" s="10">
        <f>B242*2.54</f>
        <v>55.88</v>
      </c>
      <c r="D242" s="17">
        <v>5.3</v>
      </c>
      <c r="E242" s="16">
        <f>D242/B242</f>
        <v>0.2409090909090909</v>
      </c>
      <c r="F242" s="11"/>
      <c r="H242" s="22">
        <v>68</v>
      </c>
      <c r="I242" s="22">
        <v>63</v>
      </c>
      <c r="J242" s="22">
        <v>50</v>
      </c>
      <c r="K242" s="22"/>
      <c r="L242" s="22"/>
    </row>
    <row r="243" spans="1:12" ht="12.75">
      <c r="A243" s="10">
        <v>4</v>
      </c>
      <c r="B243" s="17">
        <v>17</v>
      </c>
      <c r="C243" s="10">
        <f>B243*2.54</f>
        <v>43.18</v>
      </c>
      <c r="D243" s="17">
        <v>4.3</v>
      </c>
      <c r="E243" s="16">
        <f>D243/B243</f>
        <v>0.2529411764705882</v>
      </c>
      <c r="F243" s="11"/>
      <c r="H243" s="22">
        <v>58</v>
      </c>
      <c r="I243" s="22">
        <v>58</v>
      </c>
      <c r="J243" s="22">
        <v>56</v>
      </c>
      <c r="K243" s="22"/>
      <c r="L243" s="22"/>
    </row>
    <row r="244" spans="1:12" ht="12.75">
      <c r="A244" s="10">
        <v>5</v>
      </c>
      <c r="B244" s="17">
        <v>16</v>
      </c>
      <c r="C244" s="10">
        <f>B244*2.54</f>
        <v>40.64</v>
      </c>
      <c r="D244" s="17">
        <v>4.1</v>
      </c>
      <c r="E244" s="16">
        <f>D244/B244</f>
        <v>0.25625</v>
      </c>
      <c r="F244" s="11"/>
      <c r="H244" s="22">
        <v>58</v>
      </c>
      <c r="I244" s="22">
        <v>62</v>
      </c>
      <c r="J244" s="22">
        <v>62</v>
      </c>
      <c r="K244" s="22"/>
      <c r="L244" s="22"/>
    </row>
    <row r="245" spans="1:12" ht="12.75">
      <c r="A245" s="1" t="s">
        <v>5</v>
      </c>
      <c r="B245" s="12">
        <f>AVERAGE(B240:B244)</f>
        <v>19.6</v>
      </c>
      <c r="C245" s="12">
        <f>AVERAGE(C240:C244)</f>
        <v>49.784000000000006</v>
      </c>
      <c r="D245" s="24">
        <f>AVERAGE(D240:D244)</f>
        <v>4.74</v>
      </c>
      <c r="E245" s="2">
        <f>AVERAGE(E240:E244)</f>
        <v>0.24305035650623888</v>
      </c>
      <c r="F245" s="2"/>
      <c r="H245" s="22">
        <v>61</v>
      </c>
      <c r="I245" s="22">
        <v>61</v>
      </c>
      <c r="J245" s="22"/>
      <c r="K245" s="22"/>
      <c r="L245" s="22"/>
    </row>
    <row r="246" spans="8:12" ht="12.75">
      <c r="H246" s="22">
        <v>64</v>
      </c>
      <c r="I246" s="22">
        <v>63</v>
      </c>
      <c r="J246" s="22"/>
      <c r="K246" s="22"/>
      <c r="L246" s="22"/>
    </row>
    <row r="247" spans="8:12" ht="12.75">
      <c r="H247" s="22">
        <v>66</v>
      </c>
      <c r="I247" s="22">
        <v>53</v>
      </c>
      <c r="J247" s="22"/>
      <c r="K247" s="22"/>
      <c r="L247" s="22"/>
    </row>
    <row r="248" spans="8:12" ht="12.75">
      <c r="H248" s="22">
        <v>64</v>
      </c>
      <c r="I248" s="22">
        <v>60</v>
      </c>
      <c r="J248" s="22"/>
      <c r="K248" s="22"/>
      <c r="L248" s="22"/>
    </row>
    <row r="249" spans="8:12" ht="12.75">
      <c r="H249" s="22">
        <v>53</v>
      </c>
      <c r="I249" s="22">
        <v>53</v>
      </c>
      <c r="J249" s="22"/>
      <c r="K249" s="22"/>
      <c r="L249" s="22"/>
    </row>
    <row r="250" spans="8:12" ht="12.75">
      <c r="H250" s="23"/>
      <c r="I250" s="23"/>
      <c r="J250" s="23"/>
      <c r="K250" s="23"/>
      <c r="L250" s="23"/>
    </row>
    <row r="251" spans="4:12" ht="12.75">
      <c r="D251" s="3" t="s">
        <v>0</v>
      </c>
      <c r="E251" s="3"/>
      <c r="F251" s="12">
        <f>K251*E245</f>
        <v>14.563577361853834</v>
      </c>
      <c r="H251" s="21" t="s">
        <v>8</v>
      </c>
      <c r="I251" s="9"/>
      <c r="J251" s="9"/>
      <c r="K251" s="4">
        <f>AVERAGE(H240:L249)</f>
        <v>59.92</v>
      </c>
      <c r="L251" t="s">
        <v>9</v>
      </c>
    </row>
    <row r="253" spans="3:11" ht="12.75">
      <c r="C253" s="1" t="s">
        <v>40</v>
      </c>
      <c r="D253" s="3"/>
      <c r="E253" s="3"/>
      <c r="F253" s="12"/>
      <c r="H253" s="21"/>
      <c r="I253" s="9"/>
      <c r="J253" s="9"/>
      <c r="K253" s="4"/>
    </row>
    <row r="254" spans="3:7" ht="12.75">
      <c r="C254" t="s">
        <v>41</v>
      </c>
      <c r="E254">
        <v>68.6072</v>
      </c>
      <c r="G254" s="5">
        <v>393979.8</v>
      </c>
    </row>
    <row r="255" spans="1:7" ht="12.75">
      <c r="A255" s="1"/>
      <c r="B255" s="1"/>
      <c r="C255" t="s">
        <v>42</v>
      </c>
      <c r="E255">
        <v>149.3961</v>
      </c>
      <c r="G255" s="5">
        <v>7658706.17</v>
      </c>
    </row>
    <row r="256" spans="1:5" ht="12.75">
      <c r="A256" s="14" t="s">
        <v>6</v>
      </c>
      <c r="B256" s="15">
        <v>35901</v>
      </c>
      <c r="C256" s="1"/>
      <c r="D256" s="1" t="s">
        <v>10</v>
      </c>
      <c r="E256" s="1"/>
    </row>
    <row r="257" spans="8:12" ht="12.75">
      <c r="H257" s="5"/>
      <c r="I257" s="5"/>
      <c r="J257" s="5"/>
      <c r="K257" s="5"/>
      <c r="L257" s="5"/>
    </row>
    <row r="258" spans="1:12" ht="12.75">
      <c r="A258" s="6"/>
      <c r="B258" s="7" t="s">
        <v>1</v>
      </c>
      <c r="C258" s="7" t="s">
        <v>2</v>
      </c>
      <c r="D258" s="8" t="s">
        <v>11</v>
      </c>
      <c r="E258" s="8" t="s">
        <v>3</v>
      </c>
      <c r="F258" s="8"/>
      <c r="H258" s="21" t="s">
        <v>4</v>
      </c>
      <c r="I258" s="9"/>
      <c r="J258" s="9"/>
      <c r="K258" s="9"/>
      <c r="L258" s="9"/>
    </row>
    <row r="259" spans="1:12" ht="12.75">
      <c r="A259" s="10">
        <v>1</v>
      </c>
      <c r="B259" s="17">
        <v>14</v>
      </c>
      <c r="C259" s="10">
        <f>B259*2.54</f>
        <v>35.56</v>
      </c>
      <c r="D259" s="17">
        <v>3.7</v>
      </c>
      <c r="E259" s="16">
        <f>D259/B259</f>
        <v>0.2642857142857143</v>
      </c>
      <c r="F259" s="11"/>
      <c r="H259" s="22">
        <v>43</v>
      </c>
      <c r="I259" s="22">
        <v>50</v>
      </c>
      <c r="J259" s="22">
        <v>48</v>
      </c>
      <c r="K259" s="22"/>
      <c r="L259" s="22"/>
    </row>
    <row r="260" spans="1:12" ht="12.75">
      <c r="A260" s="10">
        <v>2</v>
      </c>
      <c r="B260" s="17">
        <v>10</v>
      </c>
      <c r="C260" s="10">
        <f>B260*2.54</f>
        <v>25.4</v>
      </c>
      <c r="D260" s="17">
        <v>2.9</v>
      </c>
      <c r="E260" s="16">
        <f>D260/B260</f>
        <v>0.29</v>
      </c>
      <c r="F260" s="11"/>
      <c r="H260" s="22">
        <v>48</v>
      </c>
      <c r="I260" s="22">
        <v>48</v>
      </c>
      <c r="J260" s="22">
        <v>44</v>
      </c>
      <c r="K260" s="22"/>
      <c r="L260" s="22"/>
    </row>
    <row r="261" spans="1:12" ht="12.75">
      <c r="A261" s="10">
        <v>3</v>
      </c>
      <c r="B261" s="17">
        <v>17</v>
      </c>
      <c r="C261" s="10">
        <f>B261*2.54</f>
        <v>43.18</v>
      </c>
      <c r="D261" s="17">
        <v>4.1</v>
      </c>
      <c r="E261" s="16">
        <f>D261/B261</f>
        <v>0.24117647058823527</v>
      </c>
      <c r="F261" s="11"/>
      <c r="H261" s="22">
        <v>40</v>
      </c>
      <c r="I261" s="22">
        <v>43</v>
      </c>
      <c r="J261" s="22">
        <v>39</v>
      </c>
      <c r="K261" s="22"/>
      <c r="L261" s="22"/>
    </row>
    <row r="262" spans="1:12" ht="12.75">
      <c r="A262" s="10">
        <v>4</v>
      </c>
      <c r="B262" s="17">
        <v>17</v>
      </c>
      <c r="C262" s="10">
        <f>B262*2.54</f>
        <v>43.18</v>
      </c>
      <c r="D262" s="17">
        <v>4.7</v>
      </c>
      <c r="E262" s="16">
        <f>D262/B262</f>
        <v>0.27647058823529413</v>
      </c>
      <c r="F262" s="11"/>
      <c r="H262" s="22">
        <v>44</v>
      </c>
      <c r="I262" s="22">
        <v>43</v>
      </c>
      <c r="J262" s="22">
        <v>45</v>
      </c>
      <c r="K262" s="22"/>
      <c r="L262" s="22"/>
    </row>
    <row r="263" spans="1:12" ht="12.75">
      <c r="A263" s="10">
        <v>5</v>
      </c>
      <c r="B263" s="17">
        <v>17</v>
      </c>
      <c r="C263" s="10">
        <f>B263*2.54</f>
        <v>43.18</v>
      </c>
      <c r="D263" s="17">
        <v>6.3</v>
      </c>
      <c r="E263" s="16">
        <f>D263/B263</f>
        <v>0.37058823529411766</v>
      </c>
      <c r="F263" s="11"/>
      <c r="H263" s="22">
        <v>47</v>
      </c>
      <c r="I263" s="22">
        <v>25</v>
      </c>
      <c r="J263" s="22">
        <v>50</v>
      </c>
      <c r="K263" s="22"/>
      <c r="L263" s="22"/>
    </row>
    <row r="264" spans="1:12" ht="12.75">
      <c r="A264" s="1" t="s">
        <v>5</v>
      </c>
      <c r="B264" s="12">
        <f>AVERAGE(B259:B263)</f>
        <v>15</v>
      </c>
      <c r="C264" s="12">
        <f>AVERAGE(C259:C263)</f>
        <v>38.1</v>
      </c>
      <c r="D264" s="24">
        <f>AVERAGE(D259:D263)</f>
        <v>4.34</v>
      </c>
      <c r="E264" s="2">
        <f>AVERAGE(E259:E263)</f>
        <v>0.28850420168067226</v>
      </c>
      <c r="F264" s="2"/>
      <c r="H264" s="22">
        <v>53</v>
      </c>
      <c r="I264" s="22">
        <v>40</v>
      </c>
      <c r="J264" s="22"/>
      <c r="K264" s="22"/>
      <c r="L264" s="22"/>
    </row>
    <row r="265" spans="8:12" ht="12.75">
      <c r="H265" s="22">
        <v>54</v>
      </c>
      <c r="I265" s="22">
        <v>36</v>
      </c>
      <c r="J265" s="22"/>
      <c r="K265" s="22"/>
      <c r="L265" s="22"/>
    </row>
    <row r="266" spans="8:12" ht="12.75">
      <c r="H266" s="22">
        <v>56</v>
      </c>
      <c r="I266" s="22">
        <v>42</v>
      </c>
      <c r="J266" s="22"/>
      <c r="K266" s="22"/>
      <c r="L266" s="22"/>
    </row>
    <row r="267" spans="8:12" ht="12.75">
      <c r="H267" s="22">
        <v>54</v>
      </c>
      <c r="I267" s="22">
        <v>36</v>
      </c>
      <c r="J267" s="22"/>
      <c r="K267" s="22"/>
      <c r="L267" s="22"/>
    </row>
    <row r="268" spans="8:12" ht="12.75">
      <c r="H268" s="22">
        <v>52</v>
      </c>
      <c r="I268" s="22">
        <v>41</v>
      </c>
      <c r="J268" s="22"/>
      <c r="K268" s="22"/>
      <c r="L268" s="22"/>
    </row>
    <row r="269" spans="8:12" ht="12.75">
      <c r="H269" s="23"/>
      <c r="I269" s="23"/>
      <c r="J269" s="23"/>
      <c r="K269" s="23"/>
      <c r="L269" s="23"/>
    </row>
    <row r="270" spans="4:12" ht="12.75">
      <c r="D270" s="3" t="s">
        <v>0</v>
      </c>
      <c r="E270" s="3"/>
      <c r="F270" s="12">
        <f>K270*E264</f>
        <v>12.936528403361345</v>
      </c>
      <c r="H270" s="21" t="s">
        <v>8</v>
      </c>
      <c r="I270" s="9"/>
      <c r="J270" s="9"/>
      <c r="K270" s="4">
        <f>AVERAGE(H259:L268)</f>
        <v>44.84</v>
      </c>
      <c r="L270" t="s">
        <v>9</v>
      </c>
    </row>
    <row r="272" spans="3:11" ht="12.75">
      <c r="C272" s="1" t="s">
        <v>43</v>
      </c>
      <c r="D272" s="3"/>
      <c r="E272" s="3"/>
      <c r="F272" s="12"/>
      <c r="H272" s="21"/>
      <c r="I272" s="9"/>
      <c r="J272" s="9"/>
      <c r="K272" s="4"/>
    </row>
    <row r="273" spans="3:7" ht="12.75">
      <c r="C273" t="s">
        <v>44</v>
      </c>
      <c r="E273">
        <v>68.6119</v>
      </c>
      <c r="G273" s="5">
        <v>395064.92</v>
      </c>
    </row>
    <row r="274" spans="1:7" ht="12.75">
      <c r="A274" s="1"/>
      <c r="B274" s="1"/>
      <c r="C274" t="s">
        <v>45</v>
      </c>
      <c r="E274">
        <v>149.3697</v>
      </c>
      <c r="G274" s="5">
        <v>7658876.49</v>
      </c>
    </row>
    <row r="275" spans="1:5" ht="12.75">
      <c r="A275" s="14" t="s">
        <v>6</v>
      </c>
      <c r="B275" s="15">
        <v>35901</v>
      </c>
      <c r="C275" s="1"/>
      <c r="D275" s="1" t="s">
        <v>10</v>
      </c>
      <c r="E275" s="1"/>
    </row>
    <row r="276" spans="8:12" ht="12.75">
      <c r="H276" s="5"/>
      <c r="I276" s="5"/>
      <c r="J276" s="5"/>
      <c r="K276" s="5"/>
      <c r="L276" s="5"/>
    </row>
    <row r="277" spans="1:12" ht="12.75">
      <c r="A277" s="6"/>
      <c r="B277" s="7" t="s">
        <v>1</v>
      </c>
      <c r="C277" s="7" t="s">
        <v>2</v>
      </c>
      <c r="D277" s="8" t="s">
        <v>11</v>
      </c>
      <c r="E277" s="8" t="s">
        <v>3</v>
      </c>
      <c r="F277" s="8"/>
      <c r="H277" s="21" t="s">
        <v>4</v>
      </c>
      <c r="I277" s="9"/>
      <c r="J277" s="9"/>
      <c r="K277" s="9"/>
      <c r="L277" s="9"/>
    </row>
    <row r="278" spans="1:12" ht="12.75">
      <c r="A278" s="10">
        <v>1</v>
      </c>
      <c r="B278" s="17">
        <v>17</v>
      </c>
      <c r="C278" s="10">
        <f>B278*2.54</f>
        <v>43.18</v>
      </c>
      <c r="D278" s="17">
        <v>3.2</v>
      </c>
      <c r="E278" s="16">
        <f>D278/B278</f>
        <v>0.18823529411764706</v>
      </c>
      <c r="F278" s="11"/>
      <c r="H278" s="22">
        <v>61</v>
      </c>
      <c r="I278" s="22">
        <v>43</v>
      </c>
      <c r="J278" s="22">
        <v>55</v>
      </c>
      <c r="K278" s="22"/>
      <c r="L278" s="22"/>
    </row>
    <row r="279" spans="1:12" ht="12.75">
      <c r="A279" s="10">
        <v>2</v>
      </c>
      <c r="B279" s="17">
        <v>20</v>
      </c>
      <c r="C279" s="10">
        <f>B279*2.54</f>
        <v>50.8</v>
      </c>
      <c r="D279" s="17">
        <v>4.5</v>
      </c>
      <c r="E279" s="16">
        <f>D279/B279</f>
        <v>0.225</v>
      </c>
      <c r="F279" s="11"/>
      <c r="H279" s="22">
        <v>52</v>
      </c>
      <c r="I279" s="22">
        <v>44</v>
      </c>
      <c r="J279" s="22">
        <v>54</v>
      </c>
      <c r="K279" s="22"/>
      <c r="L279" s="22"/>
    </row>
    <row r="280" spans="1:12" ht="12.75">
      <c r="A280" s="10">
        <v>3</v>
      </c>
      <c r="B280" s="17">
        <v>25</v>
      </c>
      <c r="C280" s="10">
        <f>B280*2.54</f>
        <v>63.5</v>
      </c>
      <c r="D280" s="17">
        <v>5.9</v>
      </c>
      <c r="E280" s="16">
        <f>D280/B280</f>
        <v>0.23600000000000002</v>
      </c>
      <c r="F280" s="11"/>
      <c r="H280" s="22">
        <v>42</v>
      </c>
      <c r="I280" s="22">
        <v>42</v>
      </c>
      <c r="J280" s="22">
        <v>57</v>
      </c>
      <c r="K280" s="22"/>
      <c r="L280" s="22"/>
    </row>
    <row r="281" spans="1:12" ht="12.75">
      <c r="A281" s="10">
        <v>4</v>
      </c>
      <c r="B281" s="17">
        <v>21</v>
      </c>
      <c r="C281" s="10">
        <f>B281*2.54</f>
        <v>53.34</v>
      </c>
      <c r="D281" s="17">
        <v>4.4</v>
      </c>
      <c r="E281" s="16">
        <f>D281/B281</f>
        <v>0.20952380952380953</v>
      </c>
      <c r="F281" s="11"/>
      <c r="H281" s="22">
        <v>51</v>
      </c>
      <c r="I281" s="22">
        <v>53</v>
      </c>
      <c r="J281" s="22">
        <v>63</v>
      </c>
      <c r="K281" s="22"/>
      <c r="L281" s="22"/>
    </row>
    <row r="282" spans="1:12" ht="12.75">
      <c r="A282" s="10">
        <v>5</v>
      </c>
      <c r="B282" s="17">
        <v>18</v>
      </c>
      <c r="C282" s="10">
        <f>B282*2.54</f>
        <v>45.72</v>
      </c>
      <c r="D282" s="17">
        <v>3.9</v>
      </c>
      <c r="E282" s="16">
        <f>D282/B282</f>
        <v>0.21666666666666667</v>
      </c>
      <c r="F282" s="11"/>
      <c r="H282" s="22">
        <v>61</v>
      </c>
      <c r="I282" s="22">
        <v>50</v>
      </c>
      <c r="J282" s="22">
        <v>59</v>
      </c>
      <c r="K282" s="22"/>
      <c r="L282" s="22"/>
    </row>
    <row r="283" spans="1:12" ht="12.75">
      <c r="A283" s="1" t="s">
        <v>5</v>
      </c>
      <c r="B283" s="12">
        <f>AVERAGE(B278:B282)</f>
        <v>20.2</v>
      </c>
      <c r="C283" s="12">
        <f>AVERAGE(C278:C282)</f>
        <v>51.30799999999999</v>
      </c>
      <c r="D283" s="24">
        <f>AVERAGE(D278:D282)</f>
        <v>4.38</v>
      </c>
      <c r="E283" s="2">
        <f>AVERAGE(E278:E282)</f>
        <v>0.21508515406162462</v>
      </c>
      <c r="F283" s="2"/>
      <c r="H283" s="22">
        <v>53</v>
      </c>
      <c r="I283" s="22">
        <v>53</v>
      </c>
      <c r="J283" s="22"/>
      <c r="K283" s="22"/>
      <c r="L283" s="22"/>
    </row>
    <row r="284" spans="8:12" ht="12.75">
      <c r="H284" s="22">
        <v>44</v>
      </c>
      <c r="I284" s="22">
        <v>56</v>
      </c>
      <c r="J284" s="22"/>
      <c r="K284" s="22"/>
      <c r="L284" s="22"/>
    </row>
    <row r="285" spans="8:12" ht="12.75">
      <c r="H285" s="22">
        <v>49</v>
      </c>
      <c r="I285" s="22">
        <v>52</v>
      </c>
      <c r="J285" s="22"/>
      <c r="K285" s="22"/>
      <c r="L285" s="22"/>
    </row>
    <row r="286" spans="8:12" ht="12.75">
      <c r="H286" s="22">
        <v>44</v>
      </c>
      <c r="I286" s="22">
        <v>35</v>
      </c>
      <c r="J286" s="22"/>
      <c r="K286" s="22"/>
      <c r="L286" s="22"/>
    </row>
    <row r="287" spans="8:12" ht="12.75">
      <c r="H287" s="22">
        <v>53</v>
      </c>
      <c r="I287" s="22">
        <v>60</v>
      </c>
      <c r="J287" s="22"/>
      <c r="K287" s="22"/>
      <c r="L287" s="22"/>
    </row>
    <row r="288" spans="8:12" ht="12.75">
      <c r="H288" s="23"/>
      <c r="I288" s="23"/>
      <c r="J288" s="23"/>
      <c r="K288" s="23"/>
      <c r="L288" s="23"/>
    </row>
    <row r="289" spans="4:12" ht="12.75">
      <c r="D289" s="3" t="s">
        <v>0</v>
      </c>
      <c r="E289" s="3"/>
      <c r="F289" s="12">
        <f>K289*E283</f>
        <v>11.06398032492997</v>
      </c>
      <c r="H289" s="21" t="s">
        <v>8</v>
      </c>
      <c r="I289" s="9"/>
      <c r="J289" s="9"/>
      <c r="K289" s="4">
        <f>AVERAGE(H278:L287)</f>
        <v>51.44</v>
      </c>
      <c r="L289" t="s">
        <v>9</v>
      </c>
    </row>
    <row r="291" spans="3:11" ht="12.75">
      <c r="C291" s="1" t="s">
        <v>43</v>
      </c>
      <c r="D291" s="3"/>
      <c r="E291" s="3"/>
      <c r="F291" s="12"/>
      <c r="H291" s="21"/>
      <c r="I291" s="9"/>
      <c r="J291" s="9"/>
      <c r="K291" s="4"/>
    </row>
    <row r="292" spans="3:7" ht="12.75">
      <c r="C292" t="s">
        <v>46</v>
      </c>
      <c r="E292">
        <v>68.6122</v>
      </c>
      <c r="G292" s="5">
        <v>396377.51</v>
      </c>
    </row>
    <row r="293" spans="1:7" ht="12.75">
      <c r="A293" s="1"/>
      <c r="B293" s="1"/>
      <c r="C293" t="s">
        <v>47</v>
      </c>
      <c r="E293">
        <v>149.3539</v>
      </c>
      <c r="G293" s="5">
        <v>7658913.64</v>
      </c>
    </row>
    <row r="294" spans="1:5" ht="12.75">
      <c r="A294" s="14" t="s">
        <v>6</v>
      </c>
      <c r="B294" s="15">
        <v>35901</v>
      </c>
      <c r="C294" s="1"/>
      <c r="D294" s="1" t="s">
        <v>10</v>
      </c>
      <c r="E294" s="1"/>
    </row>
    <row r="295" spans="8:12" ht="12.75">
      <c r="H295" s="5"/>
      <c r="I295" s="5"/>
      <c r="J295" s="5"/>
      <c r="K295" s="5"/>
      <c r="L295" s="5"/>
    </row>
    <row r="296" spans="1:12" ht="12.75">
      <c r="A296" s="6"/>
      <c r="B296" s="7" t="s">
        <v>1</v>
      </c>
      <c r="C296" s="7" t="s">
        <v>2</v>
      </c>
      <c r="D296" s="8" t="s">
        <v>11</v>
      </c>
      <c r="E296" s="8" t="s">
        <v>3</v>
      </c>
      <c r="F296" s="8"/>
      <c r="H296" s="21" t="s">
        <v>4</v>
      </c>
      <c r="I296" s="9"/>
      <c r="J296" s="9"/>
      <c r="K296" s="9"/>
      <c r="L296" s="9"/>
    </row>
    <row r="297" spans="1:12" ht="12.75">
      <c r="A297" s="10">
        <v>1</v>
      </c>
      <c r="B297" s="17">
        <v>15</v>
      </c>
      <c r="C297" s="10">
        <f>B297*2.54</f>
        <v>38.1</v>
      </c>
      <c r="D297" s="17">
        <v>2.9</v>
      </c>
      <c r="E297" s="16">
        <f>D297/B297</f>
        <v>0.19333333333333333</v>
      </c>
      <c r="F297" s="11"/>
      <c r="H297" s="22">
        <v>45</v>
      </c>
      <c r="I297" s="22">
        <v>60</v>
      </c>
      <c r="J297" s="22">
        <v>43</v>
      </c>
      <c r="K297" s="22"/>
      <c r="L297" s="22"/>
    </row>
    <row r="298" spans="1:12" ht="12.75">
      <c r="A298" s="10">
        <v>2</v>
      </c>
      <c r="B298" s="17">
        <v>15</v>
      </c>
      <c r="C298" s="10">
        <f>B298*2.54</f>
        <v>38.1</v>
      </c>
      <c r="D298" s="17">
        <v>3</v>
      </c>
      <c r="E298" s="16">
        <f>D298/B298</f>
        <v>0.2</v>
      </c>
      <c r="F298" s="11"/>
      <c r="H298" s="22">
        <v>44</v>
      </c>
      <c r="I298" s="22">
        <v>54</v>
      </c>
      <c r="J298" s="22">
        <v>30</v>
      </c>
      <c r="K298" s="22"/>
      <c r="L298" s="22"/>
    </row>
    <row r="299" spans="1:12" ht="12.75">
      <c r="A299" s="10">
        <v>3</v>
      </c>
      <c r="B299" s="17">
        <v>13</v>
      </c>
      <c r="C299" s="10">
        <f>B299*2.54</f>
        <v>33.02</v>
      </c>
      <c r="D299" s="17">
        <v>2.3</v>
      </c>
      <c r="E299" s="16">
        <f>D299/B299</f>
        <v>0.1769230769230769</v>
      </c>
      <c r="F299" s="11"/>
      <c r="H299" s="22">
        <v>55</v>
      </c>
      <c r="I299" s="22">
        <v>44</v>
      </c>
      <c r="J299" s="22"/>
      <c r="K299" s="22"/>
      <c r="L299" s="22"/>
    </row>
    <row r="300" spans="1:12" ht="12.75">
      <c r="A300" s="10">
        <v>4</v>
      </c>
      <c r="B300" s="17">
        <v>14</v>
      </c>
      <c r="C300" s="10">
        <f>B300*2.54</f>
        <v>35.56</v>
      </c>
      <c r="D300" s="17">
        <v>3.2</v>
      </c>
      <c r="E300" s="16">
        <f>D300/B300</f>
        <v>0.2285714285714286</v>
      </c>
      <c r="F300" s="11"/>
      <c r="H300" s="22">
        <v>31</v>
      </c>
      <c r="I300" s="22">
        <v>33</v>
      </c>
      <c r="J300" s="22"/>
      <c r="K300" s="22"/>
      <c r="L300" s="22"/>
    </row>
    <row r="301" spans="1:12" ht="12.75">
      <c r="A301" s="10">
        <v>5</v>
      </c>
      <c r="B301" s="17">
        <v>12</v>
      </c>
      <c r="C301" s="10">
        <f>B301*2.54</f>
        <v>30.48</v>
      </c>
      <c r="D301" s="17">
        <v>2.2</v>
      </c>
      <c r="E301" s="16">
        <f>D301/B301</f>
        <v>0.18333333333333335</v>
      </c>
      <c r="F301" s="11"/>
      <c r="H301" s="22">
        <v>39</v>
      </c>
      <c r="I301" s="22">
        <v>29</v>
      </c>
      <c r="J301" s="22"/>
      <c r="K301" s="22"/>
      <c r="L301" s="22"/>
    </row>
    <row r="302" spans="1:12" ht="12.75">
      <c r="A302" s="1" t="s">
        <v>5</v>
      </c>
      <c r="B302" s="12">
        <f>AVERAGE(B297:B301)</f>
        <v>13.8</v>
      </c>
      <c r="C302" s="12">
        <f>AVERAGE(C297:C301)</f>
        <v>35.052</v>
      </c>
      <c r="D302" s="24">
        <f>AVERAGE(D297:D301)</f>
        <v>2.7199999999999998</v>
      </c>
      <c r="E302" s="2">
        <f>AVERAGE(E297:E301)</f>
        <v>0.19643223443223445</v>
      </c>
      <c r="F302" s="2"/>
      <c r="H302" s="22">
        <v>57</v>
      </c>
      <c r="I302" s="22">
        <v>55</v>
      </c>
      <c r="J302" s="22"/>
      <c r="K302" s="22"/>
      <c r="L302" s="22"/>
    </row>
    <row r="303" spans="8:12" ht="12.75">
      <c r="H303" s="22">
        <v>39</v>
      </c>
      <c r="I303" s="22">
        <v>51</v>
      </c>
      <c r="J303" s="22"/>
      <c r="K303" s="22"/>
      <c r="L303" s="22"/>
    </row>
    <row r="304" spans="8:12" ht="12.75">
      <c r="H304" s="22">
        <v>35</v>
      </c>
      <c r="I304" s="22">
        <v>42</v>
      </c>
      <c r="J304" s="22"/>
      <c r="K304" s="22"/>
      <c r="L304" s="22"/>
    </row>
    <row r="305" spans="8:12" ht="12.75">
      <c r="H305" s="22">
        <v>43</v>
      </c>
      <c r="I305" s="22">
        <v>28</v>
      </c>
      <c r="J305" s="22"/>
      <c r="K305" s="22"/>
      <c r="L305" s="22"/>
    </row>
    <row r="306" spans="8:12" ht="12.75">
      <c r="H306" s="22">
        <v>39</v>
      </c>
      <c r="I306" s="22">
        <v>45</v>
      </c>
      <c r="J306" s="22"/>
      <c r="K306" s="22"/>
      <c r="L306" s="22"/>
    </row>
    <row r="307" spans="8:12" ht="12.75">
      <c r="H307" s="23"/>
      <c r="I307" s="23"/>
      <c r="J307" s="23"/>
      <c r="K307" s="23"/>
      <c r="L307" s="23"/>
    </row>
    <row r="308" spans="4:12" ht="12.75">
      <c r="D308" s="3" t="s">
        <v>0</v>
      </c>
      <c r="E308" s="3"/>
      <c r="F308" s="12">
        <f>K308*E302</f>
        <v>8.401942390942391</v>
      </c>
      <c r="H308" s="21" t="s">
        <v>8</v>
      </c>
      <c r="I308" s="9"/>
      <c r="J308" s="9"/>
      <c r="K308" s="4">
        <f>AVERAGE(H297:L306)</f>
        <v>42.77272727272727</v>
      </c>
      <c r="L308" t="s">
        <v>9</v>
      </c>
    </row>
    <row r="310" spans="3:11" ht="12.75">
      <c r="C310" s="1" t="s">
        <v>50</v>
      </c>
      <c r="D310" s="3"/>
      <c r="E310" s="3"/>
      <c r="F310" s="12"/>
      <c r="H310" s="21"/>
      <c r="I310" s="9"/>
      <c r="J310" s="9"/>
      <c r="K310" s="4"/>
    </row>
    <row r="311" spans="3:7" ht="12.75">
      <c r="C311" t="s">
        <v>48</v>
      </c>
      <c r="E311">
        <v>69.1678</v>
      </c>
      <c r="G311" s="5">
        <v>401793.77</v>
      </c>
    </row>
    <row r="312" spans="1:7" ht="12.75">
      <c r="A312" s="1"/>
      <c r="B312" s="1"/>
      <c r="C312" t="s">
        <v>49</v>
      </c>
      <c r="E312">
        <v>148.8919</v>
      </c>
      <c r="G312" s="5">
        <v>7688330.31</v>
      </c>
    </row>
    <row r="313" spans="1:5" ht="12.75">
      <c r="A313" s="14" t="s">
        <v>6</v>
      </c>
      <c r="B313" s="15">
        <v>35902</v>
      </c>
      <c r="C313" s="1"/>
      <c r="D313" s="1" t="s">
        <v>10</v>
      </c>
      <c r="E313" s="1"/>
    </row>
    <row r="314" spans="8:12" ht="12.75">
      <c r="H314" s="5"/>
      <c r="I314" s="5"/>
      <c r="J314" s="5"/>
      <c r="K314" s="5"/>
      <c r="L314" s="5"/>
    </row>
    <row r="315" spans="1:12" ht="12.75">
      <c r="A315" s="6"/>
      <c r="B315" s="7" t="s">
        <v>1</v>
      </c>
      <c r="C315" s="7" t="s">
        <v>2</v>
      </c>
      <c r="D315" s="8" t="s">
        <v>11</v>
      </c>
      <c r="E315" s="8" t="s">
        <v>3</v>
      </c>
      <c r="F315" s="8"/>
      <c r="H315" s="21" t="s">
        <v>4</v>
      </c>
      <c r="I315" s="9"/>
      <c r="J315" s="9"/>
      <c r="K315" s="9"/>
      <c r="L315" s="9"/>
    </row>
    <row r="316" spans="1:12" ht="12.75">
      <c r="A316" s="10">
        <v>1</v>
      </c>
      <c r="B316" s="17">
        <v>12</v>
      </c>
      <c r="C316" s="10">
        <f>B316*2.54</f>
        <v>30.48</v>
      </c>
      <c r="D316" s="17">
        <v>2.2</v>
      </c>
      <c r="E316" s="16">
        <f>D316/B316</f>
        <v>0.18333333333333335</v>
      </c>
      <c r="F316" s="11"/>
      <c r="H316" s="22">
        <v>64</v>
      </c>
      <c r="I316" s="22">
        <v>46</v>
      </c>
      <c r="J316" s="22">
        <v>42</v>
      </c>
      <c r="K316" s="22"/>
      <c r="L316" s="22"/>
    </row>
    <row r="317" spans="1:12" ht="12.75">
      <c r="A317" s="10">
        <v>2</v>
      </c>
      <c r="B317" s="17">
        <v>10</v>
      </c>
      <c r="C317" s="10">
        <f>B317*2.54</f>
        <v>25.4</v>
      </c>
      <c r="D317" s="17">
        <v>1.3</v>
      </c>
      <c r="E317" s="16">
        <f>D317/B317</f>
        <v>0.13</v>
      </c>
      <c r="F317" s="11"/>
      <c r="H317" s="22">
        <v>37</v>
      </c>
      <c r="I317" s="22">
        <v>46</v>
      </c>
      <c r="J317" s="22">
        <v>49</v>
      </c>
      <c r="K317" s="22"/>
      <c r="L317" s="22"/>
    </row>
    <row r="318" spans="1:12" ht="12.75">
      <c r="A318" s="10">
        <v>3</v>
      </c>
      <c r="B318" s="17">
        <v>14</v>
      </c>
      <c r="C318" s="10">
        <f>B318*2.54</f>
        <v>35.56</v>
      </c>
      <c r="D318" s="17">
        <v>2</v>
      </c>
      <c r="E318" s="16">
        <f>D318/B318</f>
        <v>0.14285714285714285</v>
      </c>
      <c r="F318" s="11"/>
      <c r="H318" s="22">
        <v>38</v>
      </c>
      <c r="I318" s="22">
        <v>41</v>
      </c>
      <c r="J318" s="22">
        <v>54</v>
      </c>
      <c r="K318" s="22"/>
      <c r="L318" s="22"/>
    </row>
    <row r="319" spans="1:12" ht="12.75">
      <c r="A319" s="10">
        <v>4</v>
      </c>
      <c r="B319" s="17">
        <v>18</v>
      </c>
      <c r="C319" s="10">
        <f>B319*2.54</f>
        <v>45.72</v>
      </c>
      <c r="D319" s="17">
        <v>3.1</v>
      </c>
      <c r="E319" s="16">
        <f>D319/B319</f>
        <v>0.17222222222222222</v>
      </c>
      <c r="F319" s="11"/>
      <c r="H319" s="22">
        <v>41</v>
      </c>
      <c r="I319" s="22">
        <v>51</v>
      </c>
      <c r="J319" s="22">
        <v>54</v>
      </c>
      <c r="K319" s="22"/>
      <c r="L319" s="22"/>
    </row>
    <row r="320" spans="1:12" ht="12.75">
      <c r="A320" s="10">
        <v>5</v>
      </c>
      <c r="B320" s="17">
        <v>15</v>
      </c>
      <c r="C320" s="10">
        <f>B320*2.54</f>
        <v>38.1</v>
      </c>
      <c r="D320" s="17">
        <v>2.6</v>
      </c>
      <c r="E320" s="16">
        <f>D320/B320</f>
        <v>0.17333333333333334</v>
      </c>
      <c r="F320" s="11"/>
      <c r="H320" s="22">
        <v>61</v>
      </c>
      <c r="I320" s="22">
        <v>45</v>
      </c>
      <c r="J320" s="22">
        <v>49</v>
      </c>
      <c r="K320" s="22"/>
      <c r="L320" s="22"/>
    </row>
    <row r="321" spans="1:12" ht="12.75">
      <c r="A321" s="1" t="s">
        <v>5</v>
      </c>
      <c r="B321" s="12">
        <f>AVERAGE(B316:B320)</f>
        <v>13.8</v>
      </c>
      <c r="C321" s="12">
        <f>AVERAGE(C316:C320)</f>
        <v>35.052</v>
      </c>
      <c r="D321" s="24">
        <f>AVERAGE(D316:D320)</f>
        <v>2.2399999999999998</v>
      </c>
      <c r="E321" s="2">
        <f>AVERAGE(E316:E320)</f>
        <v>0.16034920634920635</v>
      </c>
      <c r="F321" s="2"/>
      <c r="H321" s="22">
        <v>39</v>
      </c>
      <c r="I321" s="22">
        <v>44</v>
      </c>
      <c r="J321" s="22"/>
      <c r="K321" s="22"/>
      <c r="L321" s="22"/>
    </row>
    <row r="322" spans="8:12" ht="12.75">
      <c r="H322" s="22">
        <v>46</v>
      </c>
      <c r="I322" s="22">
        <v>41</v>
      </c>
      <c r="J322" s="22"/>
      <c r="K322" s="22"/>
      <c r="L322" s="22"/>
    </row>
    <row r="323" spans="8:12" ht="12.75">
      <c r="H323" s="22">
        <v>51</v>
      </c>
      <c r="I323" s="22">
        <v>46</v>
      </c>
      <c r="J323" s="22"/>
      <c r="K323" s="22"/>
      <c r="L323" s="22"/>
    </row>
    <row r="324" spans="8:12" ht="12.75">
      <c r="H324" s="22">
        <v>43</v>
      </c>
      <c r="I324" s="22">
        <v>43</v>
      </c>
      <c r="J324" s="22"/>
      <c r="K324" s="22"/>
      <c r="L324" s="22"/>
    </row>
    <row r="325" spans="8:12" ht="12.75">
      <c r="H325" s="22">
        <v>45</v>
      </c>
      <c r="I325" s="22">
        <v>45</v>
      </c>
      <c r="J325" s="22"/>
      <c r="K325" s="22"/>
      <c r="L325" s="22"/>
    </row>
    <row r="326" spans="8:12" ht="12.75">
      <c r="H326" s="23"/>
      <c r="I326" s="23"/>
      <c r="J326" s="23"/>
      <c r="K326" s="23"/>
      <c r="L326" s="23"/>
    </row>
    <row r="327" spans="4:12" ht="12.75">
      <c r="D327" s="3" t="s">
        <v>0</v>
      </c>
      <c r="E327" s="3"/>
      <c r="F327" s="12">
        <f>K327*E321</f>
        <v>7.446617142857143</v>
      </c>
      <c r="H327" s="21" t="s">
        <v>8</v>
      </c>
      <c r="I327" s="9"/>
      <c r="J327" s="9"/>
      <c r="K327" s="4">
        <f>AVERAGE(H316:L325)</f>
        <v>46.44</v>
      </c>
      <c r="L327" t="s">
        <v>9</v>
      </c>
    </row>
    <row r="329" spans="3:11" ht="12.75">
      <c r="C329" s="1" t="s">
        <v>51</v>
      </c>
      <c r="D329" s="3"/>
      <c r="E329" s="3"/>
      <c r="F329" s="12"/>
      <c r="H329" s="21"/>
      <c r="I329" s="9"/>
      <c r="J329" s="9"/>
      <c r="K329" s="4"/>
    </row>
    <row r="330" spans="3:7" ht="12.75">
      <c r="C330" t="s">
        <v>52</v>
      </c>
      <c r="E330">
        <v>69.1975</v>
      </c>
      <c r="G330" s="5">
        <v>415223.24</v>
      </c>
    </row>
    <row r="331" spans="1:7" ht="12.75">
      <c r="A331" s="1"/>
      <c r="B331" s="1"/>
      <c r="C331" t="s">
        <v>53</v>
      </c>
      <c r="E331">
        <v>149.0911</v>
      </c>
      <c r="G331" s="5">
        <v>7693308.3</v>
      </c>
    </row>
    <row r="332" spans="1:5" ht="12.75">
      <c r="A332" s="14" t="s">
        <v>6</v>
      </c>
      <c r="B332" s="15">
        <v>35902</v>
      </c>
      <c r="C332" s="1"/>
      <c r="D332" s="1" t="s">
        <v>10</v>
      </c>
      <c r="E332" s="1"/>
    </row>
    <row r="333" spans="8:12" ht="12.75">
      <c r="H333" s="5"/>
      <c r="I333" s="5"/>
      <c r="J333" s="5"/>
      <c r="K333" s="5"/>
      <c r="L333" s="5"/>
    </row>
    <row r="334" spans="1:12" ht="12.75">
      <c r="A334" s="6"/>
      <c r="B334" s="7" t="s">
        <v>1</v>
      </c>
      <c r="C334" s="7" t="s">
        <v>2</v>
      </c>
      <c r="D334" s="8" t="s">
        <v>11</v>
      </c>
      <c r="E334" s="8" t="s">
        <v>3</v>
      </c>
      <c r="F334" s="8"/>
      <c r="H334" s="21" t="s">
        <v>4</v>
      </c>
      <c r="I334" s="9"/>
      <c r="J334" s="9"/>
      <c r="K334" s="9"/>
      <c r="L334" s="9"/>
    </row>
    <row r="335" spans="1:12" ht="12.75">
      <c r="A335" s="10">
        <v>1</v>
      </c>
      <c r="B335" s="17">
        <v>5</v>
      </c>
      <c r="C335" s="10">
        <f>B335*2.54</f>
        <v>12.7</v>
      </c>
      <c r="D335" s="17">
        <v>1.3</v>
      </c>
      <c r="E335" s="16">
        <f>D335/B335</f>
        <v>0.26</v>
      </c>
      <c r="F335" s="11"/>
      <c r="H335" s="22">
        <v>24</v>
      </c>
      <c r="I335" s="22">
        <v>35</v>
      </c>
      <c r="J335" s="22">
        <v>34</v>
      </c>
      <c r="K335" s="22"/>
      <c r="L335" s="22"/>
    </row>
    <row r="336" spans="1:12" ht="12.75">
      <c r="A336" s="10">
        <v>2</v>
      </c>
      <c r="B336" s="17">
        <v>7</v>
      </c>
      <c r="C336" s="10">
        <f>B336*2.54</f>
        <v>17.78</v>
      </c>
      <c r="D336" s="17">
        <v>1.7</v>
      </c>
      <c r="E336" s="16">
        <f>D336/B336</f>
        <v>0.24285714285714285</v>
      </c>
      <c r="F336" s="11"/>
      <c r="H336" s="22">
        <v>32</v>
      </c>
      <c r="I336" s="22">
        <v>26</v>
      </c>
      <c r="J336" s="22">
        <v>19</v>
      </c>
      <c r="K336" s="22"/>
      <c r="L336" s="22"/>
    </row>
    <row r="337" spans="1:12" ht="12.75">
      <c r="A337" s="10">
        <v>3</v>
      </c>
      <c r="B337" s="17">
        <v>13</v>
      </c>
      <c r="C337" s="10">
        <f>B337*2.54</f>
        <v>33.02</v>
      </c>
      <c r="D337" s="17">
        <v>2</v>
      </c>
      <c r="E337" s="16">
        <f>D337/B337</f>
        <v>0.15384615384615385</v>
      </c>
      <c r="F337" s="11"/>
      <c r="H337" s="22">
        <v>37</v>
      </c>
      <c r="I337" s="22">
        <v>26</v>
      </c>
      <c r="J337" s="22">
        <v>28</v>
      </c>
      <c r="K337" s="22"/>
      <c r="L337" s="22"/>
    </row>
    <row r="338" spans="1:12" ht="12.75">
      <c r="A338" s="10">
        <v>4</v>
      </c>
      <c r="B338" s="17">
        <v>6</v>
      </c>
      <c r="C338" s="10">
        <f>B338*2.54</f>
        <v>15.24</v>
      </c>
      <c r="D338" s="17">
        <v>1.4</v>
      </c>
      <c r="E338" s="16">
        <f>D338/B338</f>
        <v>0.2333333333333333</v>
      </c>
      <c r="F338" s="11"/>
      <c r="H338" s="22">
        <v>26</v>
      </c>
      <c r="I338" s="22">
        <v>22</v>
      </c>
      <c r="J338" s="22">
        <v>28</v>
      </c>
      <c r="K338" s="22"/>
      <c r="L338" s="22"/>
    </row>
    <row r="339" spans="1:12" ht="12.75">
      <c r="A339" s="10">
        <v>5</v>
      </c>
      <c r="B339" s="17">
        <v>10</v>
      </c>
      <c r="C339" s="10">
        <f>B339*2.54</f>
        <v>25.4</v>
      </c>
      <c r="D339" s="17">
        <v>0.8</v>
      </c>
      <c r="E339" s="16">
        <f>D339/B339</f>
        <v>0.08</v>
      </c>
      <c r="F339" s="11"/>
      <c r="H339" s="22">
        <v>0</v>
      </c>
      <c r="I339" s="22">
        <v>25</v>
      </c>
      <c r="J339" s="22">
        <v>32</v>
      </c>
      <c r="K339" s="22"/>
      <c r="L339" s="22"/>
    </row>
    <row r="340" spans="1:12" ht="12.75">
      <c r="A340" s="1" t="s">
        <v>5</v>
      </c>
      <c r="B340" s="12">
        <f>AVERAGE(B335:B339)</f>
        <v>8.2</v>
      </c>
      <c r="C340" s="12">
        <f>AVERAGE(C335:C339)</f>
        <v>20.827999999999996</v>
      </c>
      <c r="D340" s="24">
        <f>AVERAGE(D335:D339)</f>
        <v>1.44</v>
      </c>
      <c r="E340" s="2">
        <f>AVERAGE(E335:E339)</f>
        <v>0.194007326007326</v>
      </c>
      <c r="F340" s="2"/>
      <c r="H340" s="22">
        <v>29</v>
      </c>
      <c r="I340" s="22">
        <v>23</v>
      </c>
      <c r="J340" s="22"/>
      <c r="K340" s="22"/>
      <c r="L340" s="22"/>
    </row>
    <row r="341" spans="8:12" ht="12.75">
      <c r="H341" s="22">
        <v>14</v>
      </c>
      <c r="I341" s="22">
        <v>29</v>
      </c>
      <c r="J341" s="22"/>
      <c r="K341" s="22"/>
      <c r="L341" s="22"/>
    </row>
    <row r="342" spans="8:12" ht="12.75">
      <c r="H342" s="22">
        <v>18</v>
      </c>
      <c r="I342" s="22">
        <v>27</v>
      </c>
      <c r="J342" s="22"/>
      <c r="K342" s="22"/>
      <c r="L342" s="22"/>
    </row>
    <row r="343" spans="8:12" ht="12.75">
      <c r="H343" s="22">
        <v>49</v>
      </c>
      <c r="I343" s="22">
        <v>30</v>
      </c>
      <c r="J343" s="22"/>
      <c r="K343" s="22"/>
      <c r="L343" s="22"/>
    </row>
    <row r="344" spans="8:12" ht="12.75">
      <c r="H344" s="22">
        <v>44</v>
      </c>
      <c r="I344" s="22">
        <v>21</v>
      </c>
      <c r="J344" s="22"/>
      <c r="K344" s="22"/>
      <c r="L344" s="22"/>
    </row>
    <row r="345" spans="8:12" ht="12.75">
      <c r="H345" s="23"/>
      <c r="I345" s="23"/>
      <c r="J345" s="23"/>
      <c r="K345" s="23"/>
      <c r="L345" s="23"/>
    </row>
    <row r="346" spans="4:12" ht="12.75">
      <c r="D346" s="3" t="s">
        <v>0</v>
      </c>
      <c r="E346" s="3"/>
      <c r="F346" s="12">
        <f>K346*E340</f>
        <v>5.261478681318682</v>
      </c>
      <c r="H346" s="21" t="s">
        <v>8</v>
      </c>
      <c r="I346" s="9"/>
      <c r="J346" s="9"/>
      <c r="K346" s="4">
        <f>AVERAGE(H335:L344)</f>
        <v>27.12</v>
      </c>
      <c r="L346" t="s">
        <v>9</v>
      </c>
    </row>
    <row r="348" spans="3:11" ht="12.75">
      <c r="C348" s="1" t="s">
        <v>54</v>
      </c>
      <c r="D348" s="3"/>
      <c r="E348" s="3"/>
      <c r="F348" s="12"/>
      <c r="H348" s="21"/>
      <c r="I348" s="9"/>
      <c r="J348" s="9"/>
      <c r="K348" s="4"/>
    </row>
    <row r="349" spans="3:7" ht="12.75">
      <c r="C349" t="s">
        <v>55</v>
      </c>
      <c r="E349">
        <v>69.2339</v>
      </c>
      <c r="G349" s="5">
        <v>410865.49</v>
      </c>
    </row>
    <row r="350" spans="1:7" ht="12.75">
      <c r="A350" s="1"/>
      <c r="B350" s="1"/>
      <c r="C350" t="s">
        <v>56</v>
      </c>
      <c r="E350">
        <v>149.1611</v>
      </c>
      <c r="G350" s="5">
        <v>7699789.57</v>
      </c>
    </row>
    <row r="351" spans="1:5" ht="12.75">
      <c r="A351" s="14" t="s">
        <v>6</v>
      </c>
      <c r="B351" s="15">
        <v>35902</v>
      </c>
      <c r="C351" s="1"/>
      <c r="D351" s="1" t="s">
        <v>10</v>
      </c>
      <c r="E351" s="1"/>
    </row>
    <row r="352" spans="8:12" ht="12.75">
      <c r="H352" s="5"/>
      <c r="I352" s="5"/>
      <c r="J352" s="5"/>
      <c r="K352" s="5"/>
      <c r="L352" s="5"/>
    </row>
    <row r="353" spans="1:12" ht="12.75">
      <c r="A353" s="6"/>
      <c r="B353" s="7" t="s">
        <v>1</v>
      </c>
      <c r="C353" s="7" t="s">
        <v>2</v>
      </c>
      <c r="D353" s="8" t="s">
        <v>11</v>
      </c>
      <c r="E353" s="8" t="s">
        <v>3</v>
      </c>
      <c r="F353" s="8"/>
      <c r="H353" s="21" t="s">
        <v>4</v>
      </c>
      <c r="I353" s="9"/>
      <c r="J353" s="9"/>
      <c r="K353" s="9"/>
      <c r="L353" s="9"/>
    </row>
    <row r="354" spans="1:12" ht="12.75">
      <c r="A354" s="10">
        <v>1</v>
      </c>
      <c r="B354" s="17">
        <v>20</v>
      </c>
      <c r="C354" s="10">
        <f>B354*2.54</f>
        <v>50.8</v>
      </c>
      <c r="D354" s="17">
        <v>3.3</v>
      </c>
      <c r="E354" s="16">
        <f>D354/B354</f>
        <v>0.16499999999999998</v>
      </c>
      <c r="F354" s="11"/>
      <c r="H354" s="22">
        <v>61</v>
      </c>
      <c r="I354" s="22">
        <v>54</v>
      </c>
      <c r="J354" s="22">
        <v>53</v>
      </c>
      <c r="K354" s="22"/>
      <c r="L354" s="22"/>
    </row>
    <row r="355" spans="1:12" ht="12.75">
      <c r="A355" s="10">
        <v>2</v>
      </c>
      <c r="B355" s="17">
        <v>26</v>
      </c>
      <c r="C355" s="10">
        <f>B355*2.54</f>
        <v>66.04</v>
      </c>
      <c r="D355" s="17">
        <v>5.4</v>
      </c>
      <c r="E355" s="16">
        <f>D355/B355</f>
        <v>0.2076923076923077</v>
      </c>
      <c r="F355" s="11"/>
      <c r="H355" s="22">
        <v>67</v>
      </c>
      <c r="I355" s="22">
        <v>64</v>
      </c>
      <c r="J355" s="22">
        <v>49</v>
      </c>
      <c r="K355" s="22"/>
      <c r="L355" s="22"/>
    </row>
    <row r="356" spans="1:12" ht="12.75">
      <c r="A356" s="10">
        <v>3</v>
      </c>
      <c r="B356" s="17">
        <v>20</v>
      </c>
      <c r="C356" s="10">
        <f>B356*2.54</f>
        <v>50.8</v>
      </c>
      <c r="D356" s="17">
        <v>3.8</v>
      </c>
      <c r="E356" s="16">
        <f>D356/B356</f>
        <v>0.19</v>
      </c>
      <c r="F356" s="11"/>
      <c r="H356" s="22">
        <v>64</v>
      </c>
      <c r="I356" s="22">
        <v>57</v>
      </c>
      <c r="J356" s="22">
        <v>49</v>
      </c>
      <c r="K356" s="22"/>
      <c r="L356" s="22"/>
    </row>
    <row r="357" spans="1:12" ht="12.75">
      <c r="A357" s="10">
        <v>4</v>
      </c>
      <c r="B357" s="17">
        <v>17</v>
      </c>
      <c r="C357" s="10">
        <f>B357*2.54</f>
        <v>43.18</v>
      </c>
      <c r="D357" s="17">
        <v>0.9</v>
      </c>
      <c r="E357" s="16">
        <f>D357/B357</f>
        <v>0.052941176470588235</v>
      </c>
      <c r="F357" s="11"/>
      <c r="H357" s="22">
        <v>67</v>
      </c>
      <c r="I357" s="22">
        <v>61</v>
      </c>
      <c r="J357" s="22">
        <v>55</v>
      </c>
      <c r="K357" s="22"/>
      <c r="L357" s="22"/>
    </row>
    <row r="358" spans="1:12" ht="12.75">
      <c r="A358" s="10">
        <v>5</v>
      </c>
      <c r="B358" s="17">
        <v>20</v>
      </c>
      <c r="C358" s="10">
        <f>B358*2.54</f>
        <v>50.8</v>
      </c>
      <c r="D358" s="17">
        <v>3.5</v>
      </c>
      <c r="E358" s="16">
        <f>D358/B358</f>
        <v>0.175</v>
      </c>
      <c r="F358" s="11"/>
      <c r="H358" s="22">
        <v>53</v>
      </c>
      <c r="I358" s="22">
        <v>60</v>
      </c>
      <c r="J358" s="22">
        <v>56</v>
      </c>
      <c r="K358" s="22"/>
      <c r="L358" s="22"/>
    </row>
    <row r="359" spans="1:12" ht="12.75">
      <c r="A359" s="1" t="s">
        <v>5</v>
      </c>
      <c r="B359" s="12">
        <f>AVERAGE(B354:B358)</f>
        <v>20.6</v>
      </c>
      <c r="C359" s="12">
        <f>AVERAGE(C354:C358)</f>
        <v>52.324</v>
      </c>
      <c r="D359" s="24">
        <f>AVERAGE(D354:D358)</f>
        <v>3.38</v>
      </c>
      <c r="E359" s="2">
        <f>AVERAGE(E354:E358)</f>
        <v>0.15812669683257918</v>
      </c>
      <c r="F359" s="2"/>
      <c r="H359" s="22">
        <v>52</v>
      </c>
      <c r="I359" s="22">
        <v>62</v>
      </c>
      <c r="J359" s="22"/>
      <c r="K359" s="22"/>
      <c r="L359" s="22"/>
    </row>
    <row r="360" spans="8:12" ht="12.75">
      <c r="H360" s="22">
        <v>50</v>
      </c>
      <c r="I360" s="22">
        <v>52</v>
      </c>
      <c r="J360" s="22"/>
      <c r="K360" s="22"/>
      <c r="L360" s="22"/>
    </row>
    <row r="361" spans="8:12" ht="12.75">
      <c r="H361" s="22">
        <v>56</v>
      </c>
      <c r="I361" s="22">
        <v>52</v>
      </c>
      <c r="J361" s="22"/>
      <c r="K361" s="22"/>
      <c r="L361" s="22"/>
    </row>
    <row r="362" spans="8:12" ht="12.75">
      <c r="H362" s="22">
        <v>57</v>
      </c>
      <c r="I362" s="22">
        <v>49</v>
      </c>
      <c r="J362" s="22"/>
      <c r="K362" s="22"/>
      <c r="L362" s="22"/>
    </row>
    <row r="363" spans="8:12" ht="12.75">
      <c r="H363" s="22">
        <v>49</v>
      </c>
      <c r="I363" s="22">
        <v>51</v>
      </c>
      <c r="J363" s="22"/>
      <c r="K363" s="22"/>
      <c r="L363" s="22"/>
    </row>
    <row r="364" spans="8:12" ht="12.75">
      <c r="H364" s="23"/>
      <c r="I364" s="23"/>
      <c r="J364" s="23"/>
      <c r="K364" s="23"/>
      <c r="L364" s="23"/>
    </row>
    <row r="365" spans="4:12" ht="12.75">
      <c r="D365" s="3" t="s">
        <v>0</v>
      </c>
      <c r="E365" s="3"/>
      <c r="F365" s="12">
        <f>K365*E359</f>
        <v>8.855095022624434</v>
      </c>
      <c r="H365" s="21" t="s">
        <v>8</v>
      </c>
      <c r="I365" s="9"/>
      <c r="J365" s="9"/>
      <c r="K365" s="4">
        <f>AVERAGE(H354:L363)</f>
        <v>56</v>
      </c>
      <c r="L365" t="s">
        <v>9</v>
      </c>
    </row>
    <row r="367" spans="3:11" ht="12.75">
      <c r="C367" s="1" t="s">
        <v>57</v>
      </c>
      <c r="D367" s="3"/>
      <c r="E367" s="3"/>
      <c r="F367" s="12"/>
      <c r="H367" s="21"/>
      <c r="I367" s="9"/>
      <c r="J367" s="9"/>
      <c r="K367" s="4"/>
    </row>
    <row r="368" spans="3:7" ht="12.75">
      <c r="C368" t="s">
        <v>58</v>
      </c>
      <c r="E368">
        <v>69.3694</v>
      </c>
      <c r="G368" s="5">
        <v>396315.38</v>
      </c>
    </row>
    <row r="369" spans="1:7" ht="12.75">
      <c r="A369" s="1"/>
      <c r="B369" s="1"/>
      <c r="C369" t="s">
        <v>59</v>
      </c>
      <c r="E369">
        <v>149.3969</v>
      </c>
      <c r="G369" s="5">
        <v>7726266.57</v>
      </c>
    </row>
    <row r="370" spans="1:5" ht="12.75">
      <c r="A370" s="14" t="s">
        <v>6</v>
      </c>
      <c r="B370" s="15">
        <v>35902</v>
      </c>
      <c r="C370" s="1"/>
      <c r="D370" s="1" t="s">
        <v>10</v>
      </c>
      <c r="E370" s="1"/>
    </row>
    <row r="371" spans="8:12" ht="12.75">
      <c r="H371" s="5"/>
      <c r="I371" s="5"/>
      <c r="J371" s="5"/>
      <c r="K371" s="5"/>
      <c r="L371" s="5"/>
    </row>
    <row r="372" spans="1:12" ht="12.75">
      <c r="A372" s="6"/>
      <c r="B372" s="7" t="s">
        <v>1</v>
      </c>
      <c r="C372" s="7" t="s">
        <v>2</v>
      </c>
      <c r="D372" s="8" t="s">
        <v>11</v>
      </c>
      <c r="E372" s="8" t="s">
        <v>3</v>
      </c>
      <c r="F372" s="8"/>
      <c r="H372" s="21" t="s">
        <v>4</v>
      </c>
      <c r="I372" s="9"/>
      <c r="J372" s="9"/>
      <c r="K372" s="9"/>
      <c r="L372" s="9"/>
    </row>
    <row r="373" spans="1:12" ht="12.75">
      <c r="A373" s="10">
        <v>1</v>
      </c>
      <c r="B373" s="17">
        <v>20</v>
      </c>
      <c r="C373" s="10">
        <f>B373*2.54</f>
        <v>50.8</v>
      </c>
      <c r="D373" s="17">
        <v>3.3</v>
      </c>
      <c r="E373" s="16">
        <f>D373/B373</f>
        <v>0.16499999999999998</v>
      </c>
      <c r="F373" s="11"/>
      <c r="H373" s="22">
        <v>36</v>
      </c>
      <c r="I373" s="22">
        <v>31</v>
      </c>
      <c r="J373" s="22">
        <v>43</v>
      </c>
      <c r="K373" s="22"/>
      <c r="L373" s="22"/>
    </row>
    <row r="374" spans="1:12" ht="12.75">
      <c r="A374" s="10">
        <v>2</v>
      </c>
      <c r="B374" s="17">
        <v>16</v>
      </c>
      <c r="C374" s="10">
        <f>B374*2.54</f>
        <v>40.64</v>
      </c>
      <c r="D374" s="17">
        <v>3.3</v>
      </c>
      <c r="E374" s="16">
        <f>D374/B374</f>
        <v>0.20625</v>
      </c>
      <c r="F374" s="11"/>
      <c r="H374" s="22">
        <v>50</v>
      </c>
      <c r="I374" s="22">
        <v>38</v>
      </c>
      <c r="J374" s="22">
        <v>45</v>
      </c>
      <c r="K374" s="22"/>
      <c r="L374" s="22"/>
    </row>
    <row r="375" spans="1:12" ht="12.75">
      <c r="A375" s="10">
        <v>3</v>
      </c>
      <c r="B375" s="17">
        <v>17</v>
      </c>
      <c r="C375" s="10">
        <f>B375*2.54</f>
        <v>43.18</v>
      </c>
      <c r="D375" s="17">
        <v>3.4</v>
      </c>
      <c r="E375" s="16">
        <f>D375/B375</f>
        <v>0.19999999999999998</v>
      </c>
      <c r="F375" s="11"/>
      <c r="H375" s="22">
        <v>31</v>
      </c>
      <c r="I375" s="22">
        <v>47</v>
      </c>
      <c r="J375" s="22">
        <v>50</v>
      </c>
      <c r="K375" s="22"/>
      <c r="L375" s="22"/>
    </row>
    <row r="376" spans="1:12" ht="12.75">
      <c r="A376" s="10">
        <v>4</v>
      </c>
      <c r="B376" s="17">
        <v>18</v>
      </c>
      <c r="C376" s="10">
        <f>B376*2.54</f>
        <v>45.72</v>
      </c>
      <c r="D376" s="17">
        <v>4.1</v>
      </c>
      <c r="E376" s="16">
        <f>D376/B376</f>
        <v>0.22777777777777775</v>
      </c>
      <c r="F376" s="11"/>
      <c r="H376" s="22">
        <v>44</v>
      </c>
      <c r="I376" s="22">
        <v>50</v>
      </c>
      <c r="J376" s="22">
        <v>48</v>
      </c>
      <c r="K376" s="22"/>
      <c r="L376" s="22"/>
    </row>
    <row r="377" spans="1:12" ht="12.75">
      <c r="A377" s="10">
        <v>5</v>
      </c>
      <c r="B377" s="17">
        <v>20</v>
      </c>
      <c r="C377" s="10">
        <f>B377*2.54</f>
        <v>50.8</v>
      </c>
      <c r="D377" s="17">
        <v>4.9</v>
      </c>
      <c r="E377" s="16">
        <f>D377/B377</f>
        <v>0.24500000000000002</v>
      </c>
      <c r="F377" s="11"/>
      <c r="H377" s="22">
        <v>55</v>
      </c>
      <c r="I377" s="22">
        <v>51</v>
      </c>
      <c r="J377" s="22">
        <v>31</v>
      </c>
      <c r="K377" s="22"/>
      <c r="L377" s="22"/>
    </row>
    <row r="378" spans="1:12" ht="12.75">
      <c r="A378" s="1" t="s">
        <v>5</v>
      </c>
      <c r="B378" s="12">
        <f>AVERAGE(B373:B377)</f>
        <v>18.2</v>
      </c>
      <c r="C378" s="12">
        <f>AVERAGE(C373:C377)</f>
        <v>46.227999999999994</v>
      </c>
      <c r="D378" s="24">
        <f>AVERAGE(D373:D377)</f>
        <v>3.8</v>
      </c>
      <c r="E378" s="2">
        <f>AVERAGE(E373:E377)</f>
        <v>0.20880555555555555</v>
      </c>
      <c r="F378" s="2"/>
      <c r="H378" s="22">
        <v>51</v>
      </c>
      <c r="I378" s="22">
        <v>44</v>
      </c>
      <c r="J378" s="22"/>
      <c r="K378" s="22"/>
      <c r="L378" s="22"/>
    </row>
    <row r="379" spans="8:12" ht="12.75">
      <c r="H379" s="22">
        <v>44</v>
      </c>
      <c r="I379" s="22">
        <v>49</v>
      </c>
      <c r="J379" s="22"/>
      <c r="K379" s="22"/>
      <c r="L379" s="22"/>
    </row>
    <row r="380" spans="8:12" ht="12.75">
      <c r="H380" s="22">
        <v>37</v>
      </c>
      <c r="I380" s="22">
        <v>48</v>
      </c>
      <c r="J380" s="22"/>
      <c r="K380" s="22"/>
      <c r="L380" s="22"/>
    </row>
    <row r="381" spans="8:12" ht="12.75">
      <c r="H381" s="22">
        <v>49</v>
      </c>
      <c r="I381" s="22">
        <v>42</v>
      </c>
      <c r="J381" s="22"/>
      <c r="K381" s="22"/>
      <c r="L381" s="22"/>
    </row>
    <row r="382" spans="8:12" ht="12.75">
      <c r="H382" s="22">
        <v>29</v>
      </c>
      <c r="I382" s="22">
        <v>45</v>
      </c>
      <c r="J382" s="22"/>
      <c r="K382" s="22"/>
      <c r="L382" s="22"/>
    </row>
    <row r="383" spans="8:12" ht="12.75">
      <c r="H383" s="23"/>
      <c r="I383" s="23"/>
      <c r="J383" s="23"/>
      <c r="K383" s="23"/>
      <c r="L383" s="23"/>
    </row>
    <row r="384" spans="4:12" ht="12.75">
      <c r="D384" s="3" t="s">
        <v>0</v>
      </c>
      <c r="E384" s="3"/>
      <c r="F384" s="12">
        <f>K384*E378</f>
        <v>9.087217777777779</v>
      </c>
      <c r="H384" s="21" t="s">
        <v>8</v>
      </c>
      <c r="I384" s="9"/>
      <c r="J384" s="9"/>
      <c r="K384" s="4">
        <f>AVERAGE(H373:L382)</f>
        <v>43.52</v>
      </c>
      <c r="L384" t="s">
        <v>9</v>
      </c>
    </row>
    <row r="386" spans="3:11" ht="12.75">
      <c r="C386" s="1" t="s">
        <v>60</v>
      </c>
      <c r="D386" s="3"/>
      <c r="E386" s="3"/>
      <c r="F386" s="12"/>
      <c r="H386" s="21"/>
      <c r="I386" s="9"/>
      <c r="J386" s="9"/>
      <c r="K386" s="4"/>
    </row>
    <row r="387" spans="3:7" ht="12.75">
      <c r="C387" t="s">
        <v>61</v>
      </c>
      <c r="E387">
        <v>69.4681</v>
      </c>
      <c r="G387" s="5">
        <v>359965.65</v>
      </c>
    </row>
    <row r="388" spans="1:7" ht="12.75">
      <c r="A388" s="1"/>
      <c r="B388" s="1"/>
      <c r="C388" t="s">
        <v>62</v>
      </c>
      <c r="E388">
        <v>149.9761</v>
      </c>
      <c r="G388" s="5">
        <v>7746354.3</v>
      </c>
    </row>
    <row r="389" spans="1:5" ht="12.75">
      <c r="A389" s="14" t="s">
        <v>6</v>
      </c>
      <c r="B389" s="15">
        <v>35902</v>
      </c>
      <c r="C389" s="1"/>
      <c r="D389" s="1" t="s">
        <v>10</v>
      </c>
      <c r="E389" s="1"/>
    </row>
    <row r="390" spans="8:12" ht="12.75">
      <c r="H390" s="5"/>
      <c r="I390" s="5"/>
      <c r="J390" s="5"/>
      <c r="K390" s="5"/>
      <c r="L390" s="5"/>
    </row>
    <row r="391" spans="1:12" ht="12.75">
      <c r="A391" s="6"/>
      <c r="B391" s="7" t="s">
        <v>1</v>
      </c>
      <c r="C391" s="7" t="s">
        <v>2</v>
      </c>
      <c r="D391" s="8" t="s">
        <v>11</v>
      </c>
      <c r="E391" s="8" t="s">
        <v>3</v>
      </c>
      <c r="F391" s="8"/>
      <c r="H391" s="21" t="s">
        <v>4</v>
      </c>
      <c r="I391" s="9"/>
      <c r="J391" s="9"/>
      <c r="K391" s="9"/>
      <c r="L391" s="9"/>
    </row>
    <row r="392" spans="1:12" ht="12.75">
      <c r="A392" s="10">
        <v>1</v>
      </c>
      <c r="B392" s="17">
        <v>18</v>
      </c>
      <c r="C392" s="10">
        <f>B392*2.54</f>
        <v>45.72</v>
      </c>
      <c r="D392" s="17">
        <v>5.2</v>
      </c>
      <c r="E392" s="16">
        <f>D392/B392</f>
        <v>0.2888888888888889</v>
      </c>
      <c r="F392" s="11"/>
      <c r="H392" s="22">
        <v>47</v>
      </c>
      <c r="I392" s="22">
        <v>58</v>
      </c>
      <c r="J392" s="22">
        <v>59</v>
      </c>
      <c r="K392" s="22"/>
      <c r="L392" s="22"/>
    </row>
    <row r="393" spans="1:12" ht="12.75">
      <c r="A393" s="10">
        <v>2</v>
      </c>
      <c r="B393" s="17">
        <v>21</v>
      </c>
      <c r="C393" s="10">
        <f>B393*2.54</f>
        <v>53.34</v>
      </c>
      <c r="D393" s="17">
        <v>4.5</v>
      </c>
      <c r="E393" s="16">
        <f>D393/B393</f>
        <v>0.21428571428571427</v>
      </c>
      <c r="F393" s="11"/>
      <c r="H393" s="22">
        <v>64</v>
      </c>
      <c r="I393" s="22">
        <v>37</v>
      </c>
      <c r="J393" s="22">
        <v>56</v>
      </c>
      <c r="K393" s="22"/>
      <c r="L393" s="22"/>
    </row>
    <row r="394" spans="1:12" ht="12.75">
      <c r="A394" s="10">
        <v>3</v>
      </c>
      <c r="B394" s="17">
        <v>13</v>
      </c>
      <c r="C394" s="10">
        <f>B394*2.54</f>
        <v>33.02</v>
      </c>
      <c r="D394" s="17">
        <v>3.1</v>
      </c>
      <c r="E394" s="16">
        <f>D394/B394</f>
        <v>0.23846153846153847</v>
      </c>
      <c r="F394" s="11"/>
      <c r="H394" s="22">
        <v>43</v>
      </c>
      <c r="I394" s="22">
        <v>61</v>
      </c>
      <c r="J394" s="22">
        <v>55</v>
      </c>
      <c r="K394" s="22"/>
      <c r="L394" s="22"/>
    </row>
    <row r="395" spans="1:12" ht="12.75">
      <c r="A395" s="10">
        <v>4</v>
      </c>
      <c r="B395" s="17">
        <v>10</v>
      </c>
      <c r="C395" s="10">
        <f>B395*2.54</f>
        <v>25.4</v>
      </c>
      <c r="D395" s="17">
        <v>2.6</v>
      </c>
      <c r="E395" s="16">
        <f>D395/B395</f>
        <v>0.26</v>
      </c>
      <c r="F395" s="11"/>
      <c r="H395" s="22">
        <v>38</v>
      </c>
      <c r="I395" s="22">
        <v>58</v>
      </c>
      <c r="J395" s="22">
        <v>47</v>
      </c>
      <c r="K395" s="22"/>
      <c r="L395" s="22"/>
    </row>
    <row r="396" spans="1:12" ht="12.75">
      <c r="A396" s="10">
        <v>5</v>
      </c>
      <c r="B396" s="17">
        <v>20</v>
      </c>
      <c r="C396" s="10">
        <f>B396*2.54</f>
        <v>50.8</v>
      </c>
      <c r="D396" s="17">
        <v>4.2</v>
      </c>
      <c r="E396" s="16">
        <f>D396/B396</f>
        <v>0.21000000000000002</v>
      </c>
      <c r="F396" s="11"/>
      <c r="H396" s="22">
        <v>57</v>
      </c>
      <c r="I396" s="22">
        <v>51</v>
      </c>
      <c r="J396" s="22">
        <v>62</v>
      </c>
      <c r="K396" s="22"/>
      <c r="L396" s="22"/>
    </row>
    <row r="397" spans="1:12" ht="12.75">
      <c r="A397" s="1" t="s">
        <v>5</v>
      </c>
      <c r="B397" s="12">
        <f>AVERAGE(B392:B396)</f>
        <v>16.4</v>
      </c>
      <c r="C397" s="12">
        <f>AVERAGE(C392:C396)</f>
        <v>41.656000000000006</v>
      </c>
      <c r="D397" s="24">
        <f>AVERAGE(D392:D396)</f>
        <v>3.9199999999999995</v>
      </c>
      <c r="E397" s="2">
        <f>AVERAGE(E392:E396)</f>
        <v>0.24232722832722833</v>
      </c>
      <c r="F397" s="2"/>
      <c r="H397" s="22">
        <v>65</v>
      </c>
      <c r="I397" s="22">
        <v>48</v>
      </c>
      <c r="J397" s="22">
        <v>56</v>
      </c>
      <c r="K397" s="22"/>
      <c r="L397" s="22"/>
    </row>
    <row r="398" spans="8:12" ht="12.75">
      <c r="H398" s="22">
        <v>41</v>
      </c>
      <c r="I398" s="22">
        <v>50</v>
      </c>
      <c r="J398" s="22">
        <v>53</v>
      </c>
      <c r="K398" s="22"/>
      <c r="L398" s="22"/>
    </row>
    <row r="399" spans="8:12" ht="12.75">
      <c r="H399" s="22">
        <v>49</v>
      </c>
      <c r="I399" s="22">
        <v>39</v>
      </c>
      <c r="J399" s="22">
        <v>58</v>
      </c>
      <c r="K399" s="22"/>
      <c r="L399" s="22"/>
    </row>
    <row r="400" spans="8:12" ht="12.75">
      <c r="H400" s="22">
        <v>48</v>
      </c>
      <c r="I400" s="22">
        <v>67</v>
      </c>
      <c r="J400" s="22"/>
      <c r="K400" s="22"/>
      <c r="L400" s="22"/>
    </row>
    <row r="401" spans="8:12" ht="12.75">
      <c r="H401" s="22">
        <v>41</v>
      </c>
      <c r="I401" s="22">
        <v>55</v>
      </c>
      <c r="J401" s="22"/>
      <c r="K401" s="22"/>
      <c r="L401" s="22"/>
    </row>
    <row r="402" spans="8:12" ht="12.75">
      <c r="H402" s="23"/>
      <c r="I402" s="23"/>
      <c r="J402" s="23"/>
      <c r="K402" s="23"/>
      <c r="L402" s="23"/>
    </row>
    <row r="403" spans="4:12" ht="12.75">
      <c r="D403" s="3" t="s">
        <v>0</v>
      </c>
      <c r="E403" s="3"/>
      <c r="F403" s="12">
        <f>K403*E397</f>
        <v>12.66159768009768</v>
      </c>
      <c r="H403" s="21" t="s">
        <v>8</v>
      </c>
      <c r="I403" s="9"/>
      <c r="J403" s="9"/>
      <c r="K403" s="4">
        <f>AVERAGE(H392:L401)</f>
        <v>52.25</v>
      </c>
      <c r="L403" t="s">
        <v>9</v>
      </c>
    </row>
    <row r="405" spans="3:11" ht="12.75">
      <c r="C405" s="1" t="s">
        <v>63</v>
      </c>
      <c r="D405" s="3"/>
      <c r="E405" s="3"/>
      <c r="F405" s="12"/>
      <c r="H405" s="21"/>
      <c r="I405" s="9"/>
      <c r="J405" s="9"/>
      <c r="K405" s="4"/>
    </row>
    <row r="406" spans="3:7" ht="12.75">
      <c r="C406" t="s">
        <v>64</v>
      </c>
      <c r="E406">
        <v>69.4569</v>
      </c>
      <c r="G406" s="5">
        <v>370699.14</v>
      </c>
    </row>
    <row r="407" spans="1:7" ht="12.75">
      <c r="A407" s="1"/>
      <c r="B407" s="1"/>
      <c r="C407" t="s">
        <v>65</v>
      </c>
      <c r="E407">
        <v>150.2106</v>
      </c>
      <c r="G407" s="5">
        <v>7743505.06</v>
      </c>
    </row>
    <row r="408" spans="1:5" ht="12.75">
      <c r="A408" s="14" t="s">
        <v>6</v>
      </c>
      <c r="B408" s="15">
        <v>35902</v>
      </c>
      <c r="C408" s="1"/>
      <c r="D408" s="1" t="s">
        <v>10</v>
      </c>
      <c r="E408" s="1"/>
    </row>
    <row r="409" spans="8:12" ht="12.75">
      <c r="H409" s="5"/>
      <c r="I409" s="5"/>
      <c r="J409" s="5"/>
      <c r="K409" s="5"/>
      <c r="L409" s="5"/>
    </row>
    <row r="410" spans="1:12" ht="12.75">
      <c r="A410" s="6"/>
      <c r="B410" s="7" t="s">
        <v>1</v>
      </c>
      <c r="C410" s="7" t="s">
        <v>2</v>
      </c>
      <c r="D410" s="8" t="s">
        <v>11</v>
      </c>
      <c r="E410" s="8" t="s">
        <v>3</v>
      </c>
      <c r="F410" s="8"/>
      <c r="H410" s="21" t="s">
        <v>4</v>
      </c>
      <c r="I410" s="9"/>
      <c r="J410" s="9"/>
      <c r="K410" s="9"/>
      <c r="L410" s="9"/>
    </row>
    <row r="411" spans="1:12" ht="12.75">
      <c r="A411" s="10">
        <v>1</v>
      </c>
      <c r="B411" s="17">
        <v>17</v>
      </c>
      <c r="C411" s="10">
        <f>B411*2.54</f>
        <v>43.18</v>
      </c>
      <c r="D411" s="17">
        <v>3</v>
      </c>
      <c r="E411" s="16">
        <f>D411/B411</f>
        <v>0.17647058823529413</v>
      </c>
      <c r="F411" s="11"/>
      <c r="H411" s="22">
        <v>46</v>
      </c>
      <c r="I411" s="22">
        <v>44</v>
      </c>
      <c r="J411" s="22">
        <v>52</v>
      </c>
      <c r="K411" s="22"/>
      <c r="L411" s="22"/>
    </row>
    <row r="412" spans="1:12" ht="12.75">
      <c r="A412" s="10">
        <v>2</v>
      </c>
      <c r="B412" s="17">
        <v>16</v>
      </c>
      <c r="C412" s="10">
        <f>B412*2.54</f>
        <v>40.64</v>
      </c>
      <c r="D412" s="17">
        <v>2.7</v>
      </c>
      <c r="E412" s="16">
        <f>D412/B412</f>
        <v>0.16875</v>
      </c>
      <c r="F412" s="11"/>
      <c r="H412" s="22">
        <v>48</v>
      </c>
      <c r="I412" s="22">
        <v>42</v>
      </c>
      <c r="J412" s="22">
        <v>54</v>
      </c>
      <c r="K412" s="22"/>
      <c r="L412" s="22"/>
    </row>
    <row r="413" spans="1:12" ht="12.75">
      <c r="A413" s="10">
        <v>3</v>
      </c>
      <c r="B413" s="17">
        <v>24</v>
      </c>
      <c r="C413" s="10">
        <f>B413*2.54</f>
        <v>60.96</v>
      </c>
      <c r="D413" s="17">
        <v>5</v>
      </c>
      <c r="E413" s="16">
        <f>D413/B413</f>
        <v>0.20833333333333334</v>
      </c>
      <c r="F413" s="11"/>
      <c r="H413" s="22">
        <v>39</v>
      </c>
      <c r="I413" s="22">
        <v>44</v>
      </c>
      <c r="J413" s="22">
        <v>49</v>
      </c>
      <c r="K413" s="22"/>
      <c r="L413" s="22"/>
    </row>
    <row r="414" spans="1:12" ht="12.75">
      <c r="A414" s="10">
        <v>4</v>
      </c>
      <c r="B414" s="17">
        <v>24</v>
      </c>
      <c r="C414" s="10">
        <f>B414*2.54</f>
        <v>60.96</v>
      </c>
      <c r="D414" s="17">
        <v>4.7</v>
      </c>
      <c r="E414" s="16">
        <f>D414/B414</f>
        <v>0.19583333333333333</v>
      </c>
      <c r="F414" s="11"/>
      <c r="H414" s="22">
        <v>41</v>
      </c>
      <c r="I414" s="22">
        <v>48</v>
      </c>
      <c r="J414" s="22">
        <v>49</v>
      </c>
      <c r="K414" s="22"/>
      <c r="L414" s="22"/>
    </row>
    <row r="415" spans="1:12" ht="12.75">
      <c r="A415" s="10">
        <v>5</v>
      </c>
      <c r="B415" s="17">
        <v>18</v>
      </c>
      <c r="C415" s="10">
        <f>B415*2.54</f>
        <v>45.72</v>
      </c>
      <c r="D415" s="17">
        <v>3.5</v>
      </c>
      <c r="E415" s="16">
        <f>D415/B415</f>
        <v>0.19444444444444445</v>
      </c>
      <c r="F415" s="11"/>
      <c r="H415" s="22">
        <v>41</v>
      </c>
      <c r="I415" s="22">
        <v>44</v>
      </c>
      <c r="J415" s="22">
        <v>47</v>
      </c>
      <c r="K415" s="22"/>
      <c r="L415" s="22"/>
    </row>
    <row r="416" spans="1:12" ht="12.75">
      <c r="A416" s="1" t="s">
        <v>5</v>
      </c>
      <c r="B416" s="12">
        <f>AVERAGE(B411:B415)</f>
        <v>19.8</v>
      </c>
      <c r="C416" s="12">
        <f>AVERAGE(C411:C415)</f>
        <v>50.292</v>
      </c>
      <c r="D416" s="24">
        <f>AVERAGE(D411:D415)</f>
        <v>3.78</v>
      </c>
      <c r="E416" s="2">
        <f>AVERAGE(E411:E415)</f>
        <v>0.18876633986928104</v>
      </c>
      <c r="F416" s="2"/>
      <c r="H416" s="22">
        <v>41</v>
      </c>
      <c r="I416" s="22">
        <v>40</v>
      </c>
      <c r="J416" s="22"/>
      <c r="K416" s="22"/>
      <c r="L416" s="22"/>
    </row>
    <row r="417" spans="8:12" ht="12.75">
      <c r="H417" s="22">
        <v>36</v>
      </c>
      <c r="I417" s="22">
        <v>37</v>
      </c>
      <c r="J417" s="22"/>
      <c r="K417" s="22"/>
      <c r="L417" s="22"/>
    </row>
    <row r="418" spans="8:12" ht="12.75">
      <c r="H418" s="22">
        <v>38</v>
      </c>
      <c r="I418" s="22">
        <v>36</v>
      </c>
      <c r="J418" s="22"/>
      <c r="K418" s="22"/>
      <c r="L418" s="22"/>
    </row>
    <row r="419" spans="8:12" ht="12.75">
      <c r="H419" s="22">
        <v>42</v>
      </c>
      <c r="I419" s="22">
        <v>51</v>
      </c>
      <c r="J419" s="22"/>
      <c r="K419" s="22"/>
      <c r="L419" s="22"/>
    </row>
    <row r="420" spans="8:12" ht="12.75">
      <c r="H420" s="22">
        <v>43</v>
      </c>
      <c r="I420" s="22">
        <v>56</v>
      </c>
      <c r="J420" s="22"/>
      <c r="K420" s="22"/>
      <c r="L420" s="22"/>
    </row>
    <row r="421" spans="8:12" ht="12.75">
      <c r="H421" s="23"/>
      <c r="I421" s="23"/>
      <c r="J421" s="23"/>
      <c r="K421" s="23"/>
      <c r="L421" s="23"/>
    </row>
    <row r="422" spans="4:12" ht="12.75">
      <c r="D422" s="3" t="s">
        <v>0</v>
      </c>
      <c r="E422" s="3"/>
      <c r="F422" s="12">
        <f>K422*E416</f>
        <v>8.366124183006535</v>
      </c>
      <c r="H422" s="21" t="s">
        <v>8</v>
      </c>
      <c r="I422" s="9"/>
      <c r="J422" s="9"/>
      <c r="K422" s="4">
        <f>AVERAGE(H411:L420)</f>
        <v>44.32</v>
      </c>
      <c r="L422" t="s">
        <v>9</v>
      </c>
    </row>
    <row r="424" spans="3:11" ht="12.75">
      <c r="C424" s="1" t="s">
        <v>66</v>
      </c>
      <c r="D424" s="3"/>
      <c r="E424" s="3"/>
      <c r="F424" s="12"/>
      <c r="H424" s="21"/>
      <c r="I424" s="9"/>
      <c r="J424" s="9"/>
      <c r="K424" s="4"/>
    </row>
    <row r="425" spans="3:7" ht="12.75">
      <c r="C425" t="s">
        <v>67</v>
      </c>
      <c r="E425">
        <v>69.4411</v>
      </c>
      <c r="G425" s="5">
        <v>368428.98</v>
      </c>
    </row>
    <row r="426" spans="1:7" ht="12.75">
      <c r="A426" s="1"/>
      <c r="B426" s="1"/>
      <c r="C426" t="s">
        <v>68</v>
      </c>
      <c r="E426">
        <v>150.2419</v>
      </c>
      <c r="G426" s="5">
        <v>7739969.11</v>
      </c>
    </row>
    <row r="427" spans="1:5" ht="12.75">
      <c r="A427" s="14" t="s">
        <v>6</v>
      </c>
      <c r="B427" s="15">
        <v>35902</v>
      </c>
      <c r="C427" s="1"/>
      <c r="D427" s="1" t="s">
        <v>10</v>
      </c>
      <c r="E427" s="1"/>
    </row>
    <row r="428" spans="8:12" ht="12.75">
      <c r="H428" s="5"/>
      <c r="I428" s="5"/>
      <c r="J428" s="5"/>
      <c r="K428" s="5"/>
      <c r="L428" s="5"/>
    </row>
    <row r="429" spans="1:12" ht="12.75">
      <c r="A429" s="6"/>
      <c r="B429" s="7" t="s">
        <v>1</v>
      </c>
      <c r="C429" s="7" t="s">
        <v>2</v>
      </c>
      <c r="D429" s="8" t="s">
        <v>11</v>
      </c>
      <c r="E429" s="8" t="s">
        <v>3</v>
      </c>
      <c r="F429" s="8"/>
      <c r="H429" s="21" t="s">
        <v>4</v>
      </c>
      <c r="I429" s="9"/>
      <c r="J429" s="9"/>
      <c r="K429" s="9"/>
      <c r="L429" s="9"/>
    </row>
    <row r="430" spans="1:12" ht="12.75">
      <c r="A430" s="10">
        <v>1</v>
      </c>
      <c r="B430" s="17">
        <v>20</v>
      </c>
      <c r="C430" s="10">
        <f>B430*2.54</f>
        <v>50.8</v>
      </c>
      <c r="D430" s="17">
        <v>4</v>
      </c>
      <c r="E430" s="16">
        <f>D430/B430</f>
        <v>0.2</v>
      </c>
      <c r="F430" s="11"/>
      <c r="H430" s="22">
        <v>51</v>
      </c>
      <c r="I430" s="22">
        <v>51</v>
      </c>
      <c r="J430" s="22">
        <v>56</v>
      </c>
      <c r="K430" s="22"/>
      <c r="L430" s="22"/>
    </row>
    <row r="431" spans="1:12" ht="12.75">
      <c r="A431" s="10">
        <v>2</v>
      </c>
      <c r="B431" s="17">
        <v>21</v>
      </c>
      <c r="C431" s="10">
        <f>B431*2.54</f>
        <v>53.34</v>
      </c>
      <c r="D431" s="17">
        <v>4.6</v>
      </c>
      <c r="E431" s="16">
        <f>D431/B431</f>
        <v>0.21904761904761902</v>
      </c>
      <c r="F431" s="11"/>
      <c r="H431" s="22">
        <v>49</v>
      </c>
      <c r="I431" s="22">
        <v>55</v>
      </c>
      <c r="J431" s="22">
        <v>54</v>
      </c>
      <c r="K431" s="22"/>
      <c r="L431" s="22"/>
    </row>
    <row r="432" spans="1:12" ht="12.75">
      <c r="A432" s="10">
        <v>3</v>
      </c>
      <c r="B432" s="17">
        <v>20</v>
      </c>
      <c r="C432" s="10">
        <f>B432*2.54</f>
        <v>50.8</v>
      </c>
      <c r="D432" s="17">
        <v>2.7</v>
      </c>
      <c r="E432" s="16">
        <f>D432/B432</f>
        <v>0.135</v>
      </c>
      <c r="F432" s="11"/>
      <c r="H432" s="22">
        <v>50</v>
      </c>
      <c r="I432" s="22">
        <v>53</v>
      </c>
      <c r="J432" s="22">
        <v>56</v>
      </c>
      <c r="K432" s="22"/>
      <c r="L432" s="22"/>
    </row>
    <row r="433" spans="1:12" ht="12.75">
      <c r="A433" s="10">
        <v>4</v>
      </c>
      <c r="B433" s="17">
        <v>20</v>
      </c>
      <c r="C433" s="10">
        <f>B433*2.54</f>
        <v>50.8</v>
      </c>
      <c r="D433" s="17">
        <v>3.4</v>
      </c>
      <c r="E433" s="16">
        <f>D433/B433</f>
        <v>0.16999999999999998</v>
      </c>
      <c r="F433" s="11"/>
      <c r="H433" s="22">
        <v>51</v>
      </c>
      <c r="I433" s="22">
        <v>35</v>
      </c>
      <c r="J433" s="22">
        <v>56</v>
      </c>
      <c r="K433" s="22"/>
      <c r="L433" s="22"/>
    </row>
    <row r="434" spans="1:12" ht="12.75">
      <c r="A434" s="10">
        <v>5</v>
      </c>
      <c r="B434" s="17">
        <v>18</v>
      </c>
      <c r="C434" s="10">
        <f>B434*2.54</f>
        <v>45.72</v>
      </c>
      <c r="D434" s="17">
        <v>2.5</v>
      </c>
      <c r="E434" s="16">
        <f>D434/B434</f>
        <v>0.1388888888888889</v>
      </c>
      <c r="F434" s="11"/>
      <c r="H434" s="22">
        <v>49</v>
      </c>
      <c r="I434" s="22">
        <v>40</v>
      </c>
      <c r="J434" s="22">
        <v>49</v>
      </c>
      <c r="K434" s="22"/>
      <c r="L434" s="22"/>
    </row>
    <row r="435" spans="1:12" ht="12.75">
      <c r="A435" s="1" t="s">
        <v>5</v>
      </c>
      <c r="B435" s="12">
        <f>AVERAGE(B430:B434)</f>
        <v>19.8</v>
      </c>
      <c r="C435" s="12">
        <f>AVERAGE(C430:C434)</f>
        <v>50.292</v>
      </c>
      <c r="D435" s="24">
        <f>AVERAGE(D430:D434)</f>
        <v>3.4400000000000004</v>
      </c>
      <c r="E435" s="2">
        <f>AVERAGE(E430:E434)</f>
        <v>0.17258730158730157</v>
      </c>
      <c r="F435" s="2"/>
      <c r="H435" s="22">
        <v>43</v>
      </c>
      <c r="I435" s="22">
        <v>49</v>
      </c>
      <c r="J435" s="22"/>
      <c r="K435" s="22"/>
      <c r="L435" s="22"/>
    </row>
    <row r="436" spans="8:12" ht="12.75">
      <c r="H436" s="22">
        <v>49</v>
      </c>
      <c r="I436" s="22">
        <v>42</v>
      </c>
      <c r="J436" s="22"/>
      <c r="K436" s="22"/>
      <c r="L436" s="22"/>
    </row>
    <row r="437" spans="8:12" ht="12.75">
      <c r="H437" s="22">
        <v>44</v>
      </c>
      <c r="I437" s="22">
        <v>51</v>
      </c>
      <c r="J437" s="22"/>
      <c r="K437" s="22"/>
      <c r="L437" s="22"/>
    </row>
    <row r="438" spans="8:12" ht="12.75">
      <c r="H438" s="22">
        <v>52</v>
      </c>
      <c r="I438" s="22">
        <v>54</v>
      </c>
      <c r="J438" s="22"/>
      <c r="K438" s="22"/>
      <c r="L438" s="22"/>
    </row>
    <row r="439" spans="8:12" ht="12.75">
      <c r="H439" s="22">
        <v>43</v>
      </c>
      <c r="I439" s="22">
        <v>54</v>
      </c>
      <c r="J439" s="22"/>
      <c r="K439" s="22"/>
      <c r="L439" s="22"/>
    </row>
    <row r="440" spans="8:12" ht="12.75">
      <c r="H440" s="23"/>
      <c r="I440" s="23"/>
      <c r="J440" s="23"/>
      <c r="K440" s="23"/>
      <c r="L440" s="23"/>
    </row>
    <row r="441" spans="4:12" ht="12.75">
      <c r="D441" s="3" t="s">
        <v>0</v>
      </c>
      <c r="E441" s="3"/>
      <c r="F441" s="12">
        <f>K441*E435</f>
        <v>8.532716190476188</v>
      </c>
      <c r="H441" s="21" t="s">
        <v>8</v>
      </c>
      <c r="I441" s="9"/>
      <c r="J441" s="9"/>
      <c r="K441" s="4">
        <f>AVERAGE(H430:L439)</f>
        <v>49.44</v>
      </c>
      <c r="L441" t="s">
        <v>9</v>
      </c>
    </row>
    <row r="443" spans="3:11" ht="12.75">
      <c r="C443" s="1" t="s">
        <v>69</v>
      </c>
      <c r="D443" s="3"/>
      <c r="E443" s="3"/>
      <c r="F443" s="12"/>
      <c r="H443" s="21"/>
      <c r="I443" s="9"/>
      <c r="J443" s="9"/>
      <c r="K443" s="4"/>
    </row>
    <row r="444" spans="3:7" ht="12.75">
      <c r="C444" t="s">
        <v>70</v>
      </c>
      <c r="E444">
        <v>69.4264</v>
      </c>
      <c r="G444" s="5">
        <v>363762.95</v>
      </c>
    </row>
    <row r="445" spans="1:7" ht="12.75">
      <c r="A445" s="1"/>
      <c r="B445" s="1"/>
      <c r="C445" t="s">
        <v>71</v>
      </c>
      <c r="E445">
        <v>150.3083</v>
      </c>
      <c r="G445" s="5">
        <v>7738154.8</v>
      </c>
    </row>
    <row r="446" spans="1:5" ht="12.75">
      <c r="A446" s="14" t="s">
        <v>6</v>
      </c>
      <c r="B446" s="15">
        <v>35902</v>
      </c>
      <c r="C446" s="1"/>
      <c r="D446" s="1" t="s">
        <v>10</v>
      </c>
      <c r="E446" s="1"/>
    </row>
    <row r="447" spans="8:12" ht="12.75">
      <c r="H447" s="5"/>
      <c r="I447" s="5"/>
      <c r="J447" s="5"/>
      <c r="K447" s="5"/>
      <c r="L447" s="5"/>
    </row>
    <row r="448" spans="1:12" ht="12.75">
      <c r="A448" s="6"/>
      <c r="B448" s="7" t="s">
        <v>1</v>
      </c>
      <c r="C448" s="7" t="s">
        <v>2</v>
      </c>
      <c r="D448" s="8" t="s">
        <v>11</v>
      </c>
      <c r="E448" s="8" t="s">
        <v>3</v>
      </c>
      <c r="F448" s="8"/>
      <c r="H448" s="21" t="s">
        <v>4</v>
      </c>
      <c r="I448" s="9"/>
      <c r="J448" s="9"/>
      <c r="K448" s="9"/>
      <c r="L448" s="9"/>
    </row>
    <row r="449" spans="1:12" ht="12.75">
      <c r="A449" s="10">
        <v>1</v>
      </c>
      <c r="B449" s="17">
        <v>18</v>
      </c>
      <c r="C449" s="10">
        <f>B449*2.54</f>
        <v>45.72</v>
      </c>
      <c r="D449" s="17">
        <v>3.9</v>
      </c>
      <c r="E449" s="16">
        <f>D449/B449</f>
        <v>0.21666666666666667</v>
      </c>
      <c r="F449" s="11"/>
      <c r="H449" s="22">
        <v>39</v>
      </c>
      <c r="I449" s="22">
        <v>38</v>
      </c>
      <c r="J449" s="22">
        <v>40</v>
      </c>
      <c r="K449" s="22"/>
      <c r="L449" s="22"/>
    </row>
    <row r="450" spans="1:12" ht="12.75">
      <c r="A450" s="10">
        <v>2</v>
      </c>
      <c r="B450" s="17">
        <v>14</v>
      </c>
      <c r="C450" s="10">
        <f>B450*2.54</f>
        <v>35.56</v>
      </c>
      <c r="D450" s="17">
        <v>2.7</v>
      </c>
      <c r="E450" s="16">
        <f>D450/B450</f>
        <v>0.19285714285714287</v>
      </c>
      <c r="F450" s="11"/>
      <c r="H450" s="22">
        <v>37</v>
      </c>
      <c r="I450" s="22">
        <v>32</v>
      </c>
      <c r="J450" s="22">
        <v>40</v>
      </c>
      <c r="K450" s="22"/>
      <c r="L450" s="22"/>
    </row>
    <row r="451" spans="1:12" ht="12.75">
      <c r="A451" s="10">
        <v>3</v>
      </c>
      <c r="B451" s="17">
        <v>16</v>
      </c>
      <c r="C451" s="10">
        <f>B451*2.54</f>
        <v>40.64</v>
      </c>
      <c r="D451" s="17">
        <v>2.5</v>
      </c>
      <c r="E451" s="16">
        <f>D451/B451</f>
        <v>0.15625</v>
      </c>
      <c r="F451" s="11"/>
      <c r="H451" s="22">
        <v>57</v>
      </c>
      <c r="I451" s="22">
        <v>33</v>
      </c>
      <c r="J451" s="22">
        <v>36</v>
      </c>
      <c r="K451" s="22"/>
      <c r="L451" s="22"/>
    </row>
    <row r="452" spans="1:12" ht="12.75">
      <c r="A452" s="10">
        <v>4</v>
      </c>
      <c r="B452" s="17">
        <v>19</v>
      </c>
      <c r="C452" s="10">
        <f>B452*2.54</f>
        <v>48.26</v>
      </c>
      <c r="D452" s="17">
        <v>4.2</v>
      </c>
      <c r="E452" s="16">
        <f>D452/B452</f>
        <v>0.2210526315789474</v>
      </c>
      <c r="F452" s="11"/>
      <c r="H452" s="22">
        <v>36</v>
      </c>
      <c r="I452" s="22">
        <v>41</v>
      </c>
      <c r="J452" s="22">
        <v>37</v>
      </c>
      <c r="K452" s="22"/>
      <c r="L452" s="22"/>
    </row>
    <row r="453" spans="1:12" ht="12.75">
      <c r="A453" s="10">
        <v>5</v>
      </c>
      <c r="B453" s="17">
        <v>13</v>
      </c>
      <c r="C453" s="10">
        <f>B453*2.54</f>
        <v>33.02</v>
      </c>
      <c r="D453" s="17">
        <v>3.2</v>
      </c>
      <c r="E453" s="16">
        <f>D453/B453</f>
        <v>0.24615384615384617</v>
      </c>
      <c r="F453" s="11"/>
      <c r="H453" s="22">
        <v>35</v>
      </c>
      <c r="I453" s="22">
        <v>48</v>
      </c>
      <c r="J453" s="22">
        <v>40</v>
      </c>
      <c r="K453" s="22"/>
      <c r="L453" s="22"/>
    </row>
    <row r="454" spans="1:12" ht="12.75">
      <c r="A454" s="1" t="s">
        <v>5</v>
      </c>
      <c r="B454" s="12">
        <f>AVERAGE(B449:B453)</f>
        <v>16</v>
      </c>
      <c r="C454" s="12">
        <f>AVERAGE(C449:C453)</f>
        <v>40.64</v>
      </c>
      <c r="D454" s="24">
        <f>AVERAGE(D449:D453)</f>
        <v>3.3</v>
      </c>
      <c r="E454" s="2">
        <f>AVERAGE(E449:E453)</f>
        <v>0.20659605745132065</v>
      </c>
      <c r="F454" s="2"/>
      <c r="H454" s="22">
        <v>38</v>
      </c>
      <c r="I454" s="22">
        <v>56</v>
      </c>
      <c r="J454" s="22"/>
      <c r="K454" s="22"/>
      <c r="L454" s="22"/>
    </row>
    <row r="455" spans="8:12" ht="12.75">
      <c r="H455" s="22">
        <v>40</v>
      </c>
      <c r="I455" s="22">
        <v>56</v>
      </c>
      <c r="J455" s="22"/>
      <c r="K455" s="22"/>
      <c r="L455" s="22"/>
    </row>
    <row r="456" spans="8:12" ht="12.75">
      <c r="H456" s="22">
        <v>39</v>
      </c>
      <c r="I456" s="22">
        <v>51</v>
      </c>
      <c r="J456" s="22"/>
      <c r="K456" s="22"/>
      <c r="L456" s="22"/>
    </row>
    <row r="457" spans="8:12" ht="12.75">
      <c r="H457" s="22">
        <v>34</v>
      </c>
      <c r="I457" s="22">
        <v>44</v>
      </c>
      <c r="J457" s="22"/>
      <c r="K457" s="22"/>
      <c r="L457" s="22"/>
    </row>
    <row r="458" spans="8:12" ht="12.75">
      <c r="H458" s="22">
        <v>34</v>
      </c>
      <c r="I458" s="22">
        <v>40</v>
      </c>
      <c r="J458" s="22"/>
      <c r="K458" s="22"/>
      <c r="L458" s="22"/>
    </row>
    <row r="459" spans="8:12" ht="12.75">
      <c r="H459" s="23"/>
      <c r="I459" s="23"/>
      <c r="J459" s="23"/>
      <c r="K459" s="23"/>
      <c r="L459" s="23"/>
    </row>
    <row r="460" spans="4:12" ht="12.75">
      <c r="D460" s="3" t="s">
        <v>0</v>
      </c>
      <c r="E460" s="3"/>
      <c r="F460" s="12">
        <f>K460*E454</f>
        <v>8.437382986311937</v>
      </c>
      <c r="H460" s="21" t="s">
        <v>8</v>
      </c>
      <c r="I460" s="9"/>
      <c r="J460" s="9"/>
      <c r="K460" s="4">
        <f>AVERAGE(H449:L458)</f>
        <v>40.84</v>
      </c>
      <c r="L460" t="s">
        <v>9</v>
      </c>
    </row>
    <row r="462" ht="12.75">
      <c r="C462" s="1" t="s">
        <v>72</v>
      </c>
    </row>
    <row r="463" spans="3:7" ht="12.75">
      <c r="C463" s="19" t="s">
        <v>102</v>
      </c>
      <c r="E463">
        <v>69.4262</v>
      </c>
      <c r="G463" s="5">
        <v>362031.61</v>
      </c>
    </row>
    <row r="464" spans="1:7" ht="12.75">
      <c r="A464" s="1"/>
      <c r="B464" s="1"/>
      <c r="C464" t="s">
        <v>103</v>
      </c>
      <c r="E464">
        <v>150.3404</v>
      </c>
      <c r="G464" s="5">
        <v>7738193.35</v>
      </c>
    </row>
    <row r="465" spans="1:5" ht="12.75">
      <c r="A465" s="14" t="s">
        <v>6</v>
      </c>
      <c r="B465" s="15">
        <v>35904</v>
      </c>
      <c r="C465" s="1"/>
      <c r="D465" s="1" t="s">
        <v>10</v>
      </c>
      <c r="E465" s="1"/>
    </row>
    <row r="466" spans="8:12" ht="12.75">
      <c r="H466" s="5"/>
      <c r="I466" s="5"/>
      <c r="J466" s="5"/>
      <c r="K466" s="5"/>
      <c r="L466" s="5"/>
    </row>
    <row r="467" spans="1:12" ht="12.75">
      <c r="A467" s="6"/>
      <c r="B467" s="7" t="s">
        <v>1</v>
      </c>
      <c r="C467" s="7" t="s">
        <v>2</v>
      </c>
      <c r="D467" s="8" t="s">
        <v>11</v>
      </c>
      <c r="E467" s="8" t="s">
        <v>3</v>
      </c>
      <c r="F467" s="8"/>
      <c r="H467" s="21" t="s">
        <v>4</v>
      </c>
      <c r="I467" s="9"/>
      <c r="J467" s="9"/>
      <c r="K467" s="9"/>
      <c r="L467" s="9"/>
    </row>
    <row r="468" spans="1:12" ht="12.75">
      <c r="A468" s="10">
        <v>1</v>
      </c>
      <c r="B468" s="17">
        <v>18</v>
      </c>
      <c r="C468" s="10">
        <f>B468*2.54</f>
        <v>45.72</v>
      </c>
      <c r="D468" s="17">
        <v>3.6</v>
      </c>
      <c r="E468" s="16">
        <f>D468/B468</f>
        <v>0.2</v>
      </c>
      <c r="F468" s="11"/>
      <c r="H468" s="22">
        <v>43</v>
      </c>
      <c r="I468" s="22">
        <v>45</v>
      </c>
      <c r="J468" s="22">
        <v>48</v>
      </c>
      <c r="K468" s="22"/>
      <c r="L468" s="22"/>
    </row>
    <row r="469" spans="1:12" ht="12.75">
      <c r="A469" s="10">
        <v>2</v>
      </c>
      <c r="B469" s="17">
        <v>15</v>
      </c>
      <c r="C469" s="10">
        <f>B469*2.54</f>
        <v>38.1</v>
      </c>
      <c r="D469" s="17">
        <v>3.4</v>
      </c>
      <c r="E469" s="16">
        <f>D469/B469</f>
        <v>0.22666666666666666</v>
      </c>
      <c r="F469" s="11"/>
      <c r="H469" s="22">
        <v>45</v>
      </c>
      <c r="I469" s="22">
        <v>39</v>
      </c>
      <c r="J469" s="22">
        <v>52</v>
      </c>
      <c r="K469" s="22"/>
      <c r="L469" s="22"/>
    </row>
    <row r="470" spans="1:12" ht="12.75">
      <c r="A470" s="10">
        <v>3</v>
      </c>
      <c r="B470" s="17">
        <v>17</v>
      </c>
      <c r="C470" s="10">
        <f>B470*2.54</f>
        <v>43.18</v>
      </c>
      <c r="D470" s="17">
        <v>3.7</v>
      </c>
      <c r="E470" s="16">
        <f>D470/B470</f>
        <v>0.21764705882352942</v>
      </c>
      <c r="F470" s="11"/>
      <c r="H470" s="22">
        <v>44</v>
      </c>
      <c r="I470" s="22">
        <v>29</v>
      </c>
      <c r="J470" s="22">
        <v>50</v>
      </c>
      <c r="K470" s="22"/>
      <c r="L470" s="22"/>
    </row>
    <row r="471" spans="1:12" ht="12.75">
      <c r="A471" s="10">
        <v>4</v>
      </c>
      <c r="B471" s="17">
        <v>17</v>
      </c>
      <c r="C471" s="10">
        <f>B471*2.54</f>
        <v>43.18</v>
      </c>
      <c r="D471" s="17">
        <v>3.4</v>
      </c>
      <c r="E471" s="16">
        <f>D471/B471</f>
        <v>0.19999999999999998</v>
      </c>
      <c r="F471" s="11"/>
      <c r="H471" s="22">
        <v>32</v>
      </c>
      <c r="I471" s="22">
        <v>51</v>
      </c>
      <c r="J471" s="22">
        <v>48</v>
      </c>
      <c r="K471" s="22"/>
      <c r="L471" s="22"/>
    </row>
    <row r="472" spans="1:12" ht="12.75">
      <c r="A472" s="10">
        <v>5</v>
      </c>
      <c r="B472" s="17">
        <v>11</v>
      </c>
      <c r="C472" s="10">
        <f>B472*2.54</f>
        <v>27.94</v>
      </c>
      <c r="D472" s="17">
        <v>2.6</v>
      </c>
      <c r="E472" s="16">
        <f>D472/B472</f>
        <v>0.23636363636363636</v>
      </c>
      <c r="F472" s="11"/>
      <c r="H472" s="22">
        <v>32</v>
      </c>
      <c r="I472" s="22">
        <v>52</v>
      </c>
      <c r="J472" s="22">
        <v>48</v>
      </c>
      <c r="K472" s="22"/>
      <c r="L472" s="22"/>
    </row>
    <row r="473" spans="1:12" ht="12.75">
      <c r="A473" s="1" t="s">
        <v>5</v>
      </c>
      <c r="B473" s="12">
        <f>AVERAGE(B468:B472)</f>
        <v>15.6</v>
      </c>
      <c r="C473" s="12">
        <f>AVERAGE(C468:C472)</f>
        <v>39.624</v>
      </c>
      <c r="D473" s="24">
        <f>AVERAGE(D468:D472)</f>
        <v>3.34</v>
      </c>
      <c r="E473" s="2">
        <f>AVERAGE(E468:E472)</f>
        <v>0.21613547237076647</v>
      </c>
      <c r="F473" s="2"/>
      <c r="H473" s="22">
        <v>45</v>
      </c>
      <c r="I473" s="22">
        <v>45</v>
      </c>
      <c r="J473" s="22"/>
      <c r="K473" s="22"/>
      <c r="L473" s="22"/>
    </row>
    <row r="474" spans="8:12" ht="12.75">
      <c r="H474" s="22">
        <v>40</v>
      </c>
      <c r="I474" s="22">
        <v>50</v>
      </c>
      <c r="J474" s="22"/>
      <c r="K474" s="22"/>
      <c r="L474" s="22"/>
    </row>
    <row r="475" spans="8:12" ht="12.75">
      <c r="H475" s="22">
        <v>35</v>
      </c>
      <c r="I475" s="22">
        <v>63</v>
      </c>
      <c r="J475" s="22"/>
      <c r="K475" s="22"/>
      <c r="L475" s="22"/>
    </row>
    <row r="476" spans="8:12" ht="12.75">
      <c r="H476" s="22">
        <v>44</v>
      </c>
      <c r="I476" s="22">
        <v>63</v>
      </c>
      <c r="J476" s="22"/>
      <c r="K476" s="22"/>
      <c r="L476" s="22"/>
    </row>
    <row r="477" spans="8:12" ht="12.75">
      <c r="H477" s="22">
        <v>31</v>
      </c>
      <c r="I477" s="22">
        <v>56</v>
      </c>
      <c r="J477" s="22"/>
      <c r="K477" s="22"/>
      <c r="L477" s="22"/>
    </row>
    <row r="478" spans="8:12" ht="12.75">
      <c r="H478" s="23"/>
      <c r="I478" s="23"/>
      <c r="J478" s="23"/>
      <c r="K478" s="23"/>
      <c r="L478" s="23"/>
    </row>
    <row r="479" spans="4:12" ht="12.75">
      <c r="D479" s="3" t="s">
        <v>0</v>
      </c>
      <c r="E479" s="3"/>
      <c r="F479" s="12">
        <f>K479*E473</f>
        <v>9.769323351158645</v>
      </c>
      <c r="H479" s="21" t="s">
        <v>8</v>
      </c>
      <c r="I479" s="9"/>
      <c r="J479" s="9"/>
      <c r="K479" s="4">
        <f>AVERAGE(H468:L477)</f>
        <v>45.2</v>
      </c>
      <c r="L479" t="s">
        <v>9</v>
      </c>
    </row>
    <row r="481" spans="3:11" ht="12.75">
      <c r="C481" s="1" t="s">
        <v>76</v>
      </c>
      <c r="D481" s="3"/>
      <c r="E481" s="3"/>
      <c r="F481" s="12"/>
      <c r="H481" s="21"/>
      <c r="I481" s="9"/>
      <c r="J481" s="9"/>
      <c r="K481" s="4"/>
    </row>
    <row r="482" spans="3:7" ht="12.75">
      <c r="C482" t="s">
        <v>73</v>
      </c>
      <c r="E482">
        <v>69.4917</v>
      </c>
      <c r="G482" s="5">
        <v>383142.44</v>
      </c>
    </row>
    <row r="483" spans="1:7" ht="12.75">
      <c r="A483" s="1"/>
      <c r="B483" s="1"/>
      <c r="C483" t="s">
        <v>74</v>
      </c>
      <c r="E483">
        <v>150.0211</v>
      </c>
      <c r="G483" s="5">
        <v>7748686.2</v>
      </c>
    </row>
    <row r="484" spans="1:5" ht="12.75">
      <c r="A484" s="14" t="s">
        <v>6</v>
      </c>
      <c r="B484" s="15">
        <v>35904</v>
      </c>
      <c r="C484" s="1"/>
      <c r="D484" s="1" t="s">
        <v>10</v>
      </c>
      <c r="E484" s="1"/>
    </row>
    <row r="485" spans="8:12" ht="12.75">
      <c r="H485" s="5"/>
      <c r="I485" s="5"/>
      <c r="J485" s="5"/>
      <c r="K485" s="5"/>
      <c r="L485" s="5"/>
    </row>
    <row r="486" spans="1:12" ht="12.75">
      <c r="A486" s="6"/>
      <c r="B486" s="7" t="s">
        <v>1</v>
      </c>
      <c r="C486" s="7" t="s">
        <v>2</v>
      </c>
      <c r="D486" s="8" t="s">
        <v>11</v>
      </c>
      <c r="E486" s="8" t="s">
        <v>3</v>
      </c>
      <c r="F486" s="8"/>
      <c r="H486" s="21" t="s">
        <v>4</v>
      </c>
      <c r="I486" s="9"/>
      <c r="J486" s="9"/>
      <c r="K486" s="9"/>
      <c r="L486" s="9"/>
    </row>
    <row r="487" spans="1:12" ht="12.75">
      <c r="A487" s="10">
        <v>1</v>
      </c>
      <c r="B487" s="17">
        <v>10</v>
      </c>
      <c r="C487" s="10">
        <f>B487*2.54</f>
        <v>25.4</v>
      </c>
      <c r="D487" s="17">
        <v>1.2</v>
      </c>
      <c r="E487" s="16">
        <f>D487/B487</f>
        <v>0.12</v>
      </c>
      <c r="F487" s="11"/>
      <c r="H487" s="22">
        <v>23</v>
      </c>
      <c r="I487" s="22">
        <v>37</v>
      </c>
      <c r="J487" s="22">
        <v>28</v>
      </c>
      <c r="K487" s="22"/>
      <c r="L487" s="22"/>
    </row>
    <row r="488" spans="1:12" ht="12.75">
      <c r="A488" s="10">
        <v>2</v>
      </c>
      <c r="B488" s="17">
        <v>11</v>
      </c>
      <c r="C488" s="10">
        <f>B488*2.54</f>
        <v>27.94</v>
      </c>
      <c r="D488" s="17">
        <v>1.7</v>
      </c>
      <c r="E488" s="16">
        <f>D488/B488</f>
        <v>0.15454545454545454</v>
      </c>
      <c r="F488" s="11"/>
      <c r="H488" s="22">
        <v>37</v>
      </c>
      <c r="I488" s="22">
        <v>40</v>
      </c>
      <c r="J488" s="22">
        <v>36</v>
      </c>
      <c r="K488" s="22"/>
      <c r="L488" s="22"/>
    </row>
    <row r="489" spans="1:12" ht="12.75">
      <c r="A489" s="10">
        <v>3</v>
      </c>
      <c r="B489" s="17">
        <v>10</v>
      </c>
      <c r="C489" s="10">
        <f>B489*2.54</f>
        <v>25.4</v>
      </c>
      <c r="D489" s="17">
        <v>1.4</v>
      </c>
      <c r="E489" s="16">
        <f>D489/B489</f>
        <v>0.13999999999999999</v>
      </c>
      <c r="F489" s="11"/>
      <c r="H489" s="22">
        <v>26</v>
      </c>
      <c r="I489" s="22">
        <v>35</v>
      </c>
      <c r="J489" s="22">
        <v>36</v>
      </c>
      <c r="K489" s="22"/>
      <c r="L489" s="22"/>
    </row>
    <row r="490" spans="1:12" ht="12.75">
      <c r="A490" s="10">
        <v>4</v>
      </c>
      <c r="B490" s="17">
        <v>14</v>
      </c>
      <c r="C490" s="10">
        <f>B490*2.54</f>
        <v>35.56</v>
      </c>
      <c r="D490" s="17">
        <v>1.9</v>
      </c>
      <c r="E490" s="16">
        <f>D490/B490</f>
        <v>0.1357142857142857</v>
      </c>
      <c r="F490" s="11"/>
      <c r="H490" s="22">
        <v>24</v>
      </c>
      <c r="I490" s="22">
        <v>35</v>
      </c>
      <c r="J490" s="22">
        <v>32</v>
      </c>
      <c r="K490" s="22"/>
      <c r="L490" s="22"/>
    </row>
    <row r="491" spans="1:12" ht="12.75">
      <c r="A491" s="10">
        <v>5</v>
      </c>
      <c r="B491" s="17">
        <v>11</v>
      </c>
      <c r="C491" s="10">
        <f>B491*2.54</f>
        <v>27.94</v>
      </c>
      <c r="D491" s="17">
        <v>2.8</v>
      </c>
      <c r="E491" s="16">
        <f>D491/B491</f>
        <v>0.2545454545454545</v>
      </c>
      <c r="F491" s="11"/>
      <c r="H491" s="22">
        <v>36</v>
      </c>
      <c r="I491" s="22">
        <v>23</v>
      </c>
      <c r="J491" s="22">
        <v>28</v>
      </c>
      <c r="K491" s="22"/>
      <c r="L491" s="22"/>
    </row>
    <row r="492" spans="1:12" ht="12.75">
      <c r="A492" s="1" t="s">
        <v>5</v>
      </c>
      <c r="B492" s="12">
        <f>AVERAGE(B487:B491)</f>
        <v>11.2</v>
      </c>
      <c r="C492" s="12">
        <f>AVERAGE(C487:C491)</f>
        <v>28.448</v>
      </c>
      <c r="D492" s="24">
        <f>AVERAGE(D487:D491)</f>
        <v>1.8</v>
      </c>
      <c r="E492" s="2">
        <f>AVERAGE(E487:E491)</f>
        <v>0.16096103896103894</v>
      </c>
      <c r="F492" s="2"/>
      <c r="H492" s="22">
        <v>30</v>
      </c>
      <c r="I492" s="22">
        <v>36</v>
      </c>
      <c r="J492" s="22"/>
      <c r="K492" s="22"/>
      <c r="L492" s="22"/>
    </row>
    <row r="493" spans="8:12" ht="12.75">
      <c r="H493" s="22">
        <v>30</v>
      </c>
      <c r="I493" s="22">
        <v>36</v>
      </c>
      <c r="J493" s="22"/>
      <c r="K493" s="22"/>
      <c r="L493" s="22"/>
    </row>
    <row r="494" spans="8:12" ht="12.75">
      <c r="H494" s="22">
        <v>36</v>
      </c>
      <c r="I494" s="22">
        <v>30</v>
      </c>
      <c r="J494" s="22"/>
      <c r="K494" s="22"/>
      <c r="L494" s="22"/>
    </row>
    <row r="495" spans="8:12" ht="12.75">
      <c r="H495" s="22">
        <v>37</v>
      </c>
      <c r="I495" s="22">
        <v>26</v>
      </c>
      <c r="J495" s="22"/>
      <c r="K495" s="22"/>
      <c r="L495" s="22"/>
    </row>
    <row r="496" spans="8:12" ht="12.75">
      <c r="H496" s="22">
        <v>35</v>
      </c>
      <c r="I496" s="22">
        <v>32</v>
      </c>
      <c r="J496" s="22"/>
      <c r="K496" s="22"/>
      <c r="L496" s="22"/>
    </row>
    <row r="497" spans="8:12" ht="12.75">
      <c r="H497" s="23"/>
      <c r="I497" s="23"/>
      <c r="J497" s="23"/>
      <c r="K497" s="23"/>
      <c r="L497" s="23"/>
    </row>
    <row r="498" spans="4:12" ht="12.75">
      <c r="D498" s="3" t="s">
        <v>0</v>
      </c>
      <c r="E498" s="3"/>
      <c r="F498" s="12">
        <f>K498*E492</f>
        <v>5.176507012987011</v>
      </c>
      <c r="H498" s="21" t="s">
        <v>8</v>
      </c>
      <c r="I498" s="9"/>
      <c r="J498" s="9"/>
      <c r="K498" s="4">
        <f>AVERAGE(H487:L496)</f>
        <v>32.16</v>
      </c>
      <c r="L498" t="s">
        <v>9</v>
      </c>
    </row>
    <row r="500" spans="3:11" ht="12.75">
      <c r="C500" s="1" t="s">
        <v>75</v>
      </c>
      <c r="D500" s="3"/>
      <c r="E500" s="3"/>
      <c r="F500" s="12"/>
      <c r="H500" s="21"/>
      <c r="I500" s="9"/>
      <c r="J500" s="9"/>
      <c r="K500" s="4"/>
    </row>
    <row r="501" spans="3:7" ht="12.75">
      <c r="C501" t="s">
        <v>77</v>
      </c>
      <c r="E501">
        <v>69.5242</v>
      </c>
      <c r="G501" s="5">
        <v>372400.7</v>
      </c>
    </row>
    <row r="502" spans="1:7" ht="12.75">
      <c r="A502" s="1"/>
      <c r="B502" s="1"/>
      <c r="C502" t="s">
        <v>78</v>
      </c>
      <c r="E502">
        <v>149.7889</v>
      </c>
      <c r="G502" s="5">
        <v>7755606.75</v>
      </c>
    </row>
    <row r="503" spans="1:5" ht="12.75">
      <c r="A503" s="14" t="s">
        <v>6</v>
      </c>
      <c r="B503" s="15">
        <v>35904</v>
      </c>
      <c r="C503" s="1"/>
      <c r="D503" s="1" t="s">
        <v>10</v>
      </c>
      <c r="E503" s="1"/>
    </row>
    <row r="504" spans="8:12" ht="12.75">
      <c r="H504" s="5"/>
      <c r="I504" s="5"/>
      <c r="J504" s="5"/>
      <c r="K504" s="5"/>
      <c r="L504" s="5"/>
    </row>
    <row r="505" spans="1:12" ht="12.75">
      <c r="A505" s="6"/>
      <c r="B505" s="7" t="s">
        <v>1</v>
      </c>
      <c r="C505" s="7" t="s">
        <v>2</v>
      </c>
      <c r="D505" s="8" t="s">
        <v>11</v>
      </c>
      <c r="E505" s="8" t="s">
        <v>3</v>
      </c>
      <c r="F505" s="8"/>
      <c r="H505" s="21" t="s">
        <v>4</v>
      </c>
      <c r="I505" s="9"/>
      <c r="J505" s="9"/>
      <c r="K505" s="9"/>
      <c r="L505" s="9"/>
    </row>
    <row r="506" spans="1:12" ht="12.75">
      <c r="A506" s="10">
        <v>1</v>
      </c>
      <c r="B506" s="17">
        <v>11</v>
      </c>
      <c r="C506" s="10">
        <f>B506*2.54</f>
        <v>27.94</v>
      </c>
      <c r="D506" s="17">
        <v>2.7</v>
      </c>
      <c r="E506" s="16">
        <f>D506/B506</f>
        <v>0.24545454545454548</v>
      </c>
      <c r="F506" s="11"/>
      <c r="H506" s="22">
        <v>33</v>
      </c>
      <c r="I506" s="22">
        <v>27</v>
      </c>
      <c r="J506" s="22">
        <v>16</v>
      </c>
      <c r="K506" s="22"/>
      <c r="L506" s="22"/>
    </row>
    <row r="507" spans="1:12" ht="12.75">
      <c r="A507" s="10">
        <v>2</v>
      </c>
      <c r="B507" s="17">
        <v>11</v>
      </c>
      <c r="C507" s="10">
        <f>B507*2.54</f>
        <v>27.94</v>
      </c>
      <c r="D507" s="17">
        <v>1.7</v>
      </c>
      <c r="E507" s="16">
        <f>D507/B507</f>
        <v>0.15454545454545454</v>
      </c>
      <c r="F507" s="11"/>
      <c r="H507" s="22">
        <v>27</v>
      </c>
      <c r="I507" s="22">
        <v>25</v>
      </c>
      <c r="J507" s="22">
        <v>34</v>
      </c>
      <c r="K507" s="22"/>
      <c r="L507" s="22"/>
    </row>
    <row r="508" spans="1:12" ht="12.75">
      <c r="A508" s="10">
        <v>3</v>
      </c>
      <c r="B508" s="17">
        <v>12</v>
      </c>
      <c r="C508" s="10">
        <f>B508*2.54</f>
        <v>30.48</v>
      </c>
      <c r="D508" s="17">
        <v>3.8</v>
      </c>
      <c r="E508" s="16">
        <f>D508/B508</f>
        <v>0.31666666666666665</v>
      </c>
      <c r="F508" s="11"/>
      <c r="H508" s="22">
        <v>36</v>
      </c>
      <c r="I508" s="22">
        <v>28</v>
      </c>
      <c r="J508" s="22">
        <v>26</v>
      </c>
      <c r="K508" s="22"/>
      <c r="L508" s="22"/>
    </row>
    <row r="509" spans="1:12" ht="12.75">
      <c r="A509" s="10">
        <v>4</v>
      </c>
      <c r="B509" s="17">
        <v>13</v>
      </c>
      <c r="C509" s="10">
        <f>B509*2.54</f>
        <v>33.02</v>
      </c>
      <c r="D509" s="17">
        <v>3.7</v>
      </c>
      <c r="E509" s="16">
        <f>D509/B509</f>
        <v>0.2846153846153846</v>
      </c>
      <c r="F509" s="11"/>
      <c r="H509" s="22">
        <v>15</v>
      </c>
      <c r="I509" s="22">
        <v>22</v>
      </c>
      <c r="J509" s="22">
        <v>37</v>
      </c>
      <c r="K509" s="22"/>
      <c r="L509" s="22"/>
    </row>
    <row r="510" spans="1:12" ht="12.75">
      <c r="A510" s="10">
        <v>5</v>
      </c>
      <c r="B510" s="17">
        <v>10</v>
      </c>
      <c r="C510" s="10">
        <f>B510*2.54</f>
        <v>25.4</v>
      </c>
      <c r="D510" s="17">
        <v>2.2</v>
      </c>
      <c r="E510" s="16">
        <f>D510/B510</f>
        <v>0.22000000000000003</v>
      </c>
      <c r="F510" s="11"/>
      <c r="H510" s="22">
        <v>26</v>
      </c>
      <c r="I510" s="22">
        <v>25</v>
      </c>
      <c r="J510" s="22">
        <v>31</v>
      </c>
      <c r="K510" s="22"/>
      <c r="L510" s="22"/>
    </row>
    <row r="511" spans="1:12" ht="12.75">
      <c r="A511" s="1" t="s">
        <v>5</v>
      </c>
      <c r="B511" s="12">
        <f>AVERAGE(B506:B510)</f>
        <v>11.4</v>
      </c>
      <c r="C511" s="12">
        <f>AVERAGE(C506:C510)</f>
        <v>28.956</v>
      </c>
      <c r="D511" s="24">
        <f>AVERAGE(D506:D510)</f>
        <v>2.8199999999999994</v>
      </c>
      <c r="E511" s="2">
        <f>AVERAGE(E506:E510)</f>
        <v>0.24425641025641026</v>
      </c>
      <c r="F511" s="2"/>
      <c r="H511" s="22">
        <v>28</v>
      </c>
      <c r="I511" s="22">
        <v>28</v>
      </c>
      <c r="J511" s="22"/>
      <c r="K511" s="22"/>
      <c r="L511" s="22"/>
    </row>
    <row r="512" spans="8:12" ht="12.75">
      <c r="H512" s="22">
        <v>32</v>
      </c>
      <c r="I512" s="22">
        <v>32</v>
      </c>
      <c r="J512" s="22"/>
      <c r="K512" s="22"/>
      <c r="L512" s="22"/>
    </row>
    <row r="513" spans="8:12" ht="12.75">
      <c r="H513" s="22">
        <v>21</v>
      </c>
      <c r="I513" s="22">
        <v>11</v>
      </c>
      <c r="J513" s="22"/>
      <c r="K513" s="22"/>
      <c r="L513" s="22"/>
    </row>
    <row r="514" spans="8:12" ht="12.75">
      <c r="H514" s="22">
        <v>29</v>
      </c>
      <c r="I514" s="22">
        <v>27</v>
      </c>
      <c r="J514" s="22"/>
      <c r="K514" s="22"/>
      <c r="L514" s="22"/>
    </row>
    <row r="515" spans="8:12" ht="12.75">
      <c r="H515" s="22">
        <v>26</v>
      </c>
      <c r="I515" s="22">
        <v>31</v>
      </c>
      <c r="J515" s="22"/>
      <c r="K515" s="22"/>
      <c r="L515" s="22"/>
    </row>
    <row r="516" spans="8:12" ht="12.75">
      <c r="H516" s="23"/>
      <c r="I516" s="23"/>
      <c r="J516" s="23"/>
      <c r="K516" s="23"/>
      <c r="L516" s="23"/>
    </row>
    <row r="517" spans="4:12" ht="12.75">
      <c r="D517" s="3" t="s">
        <v>0</v>
      </c>
      <c r="E517" s="3"/>
      <c r="F517" s="12">
        <f>K517*E511</f>
        <v>6.575382564102565</v>
      </c>
      <c r="H517" s="21" t="s">
        <v>8</v>
      </c>
      <c r="I517" s="9"/>
      <c r="J517" s="9"/>
      <c r="K517" s="4">
        <f>AVERAGE(H506:L515)</f>
        <v>26.92</v>
      </c>
      <c r="L517" t="s">
        <v>9</v>
      </c>
    </row>
    <row r="519" spans="3:11" ht="12.75">
      <c r="C519" s="1"/>
      <c r="D519" s="3"/>
      <c r="E519" s="3"/>
      <c r="F519" s="12"/>
      <c r="H519" s="21"/>
      <c r="I519" s="9"/>
      <c r="J519" s="9"/>
      <c r="K519" s="4"/>
    </row>
    <row r="520" spans="3:7" ht="12.75">
      <c r="C520" t="s">
        <v>79</v>
      </c>
      <c r="E520">
        <v>69.6503</v>
      </c>
      <c r="G520" s="5">
        <v>390635.77</v>
      </c>
    </row>
    <row r="521" spans="1:7" ht="12.75">
      <c r="A521" s="1"/>
      <c r="B521" s="1"/>
      <c r="C521" t="s">
        <v>80</v>
      </c>
      <c r="E521">
        <v>149.5239</v>
      </c>
      <c r="G521" s="5">
        <v>7777666.8</v>
      </c>
    </row>
    <row r="522" spans="1:5" ht="12.75">
      <c r="A522" s="14" t="s">
        <v>6</v>
      </c>
      <c r="B522" s="15">
        <v>35904</v>
      </c>
      <c r="C522" s="1"/>
      <c r="D522" s="1" t="s">
        <v>10</v>
      </c>
      <c r="E522" s="1"/>
    </row>
    <row r="523" spans="8:12" ht="12.75">
      <c r="H523" s="5"/>
      <c r="I523" s="5"/>
      <c r="J523" s="5"/>
      <c r="K523" s="5"/>
      <c r="L523" s="5"/>
    </row>
    <row r="524" spans="1:12" ht="12.75">
      <c r="A524" s="6"/>
      <c r="B524" s="7" t="s">
        <v>1</v>
      </c>
      <c r="C524" s="7" t="s">
        <v>2</v>
      </c>
      <c r="D524" s="8" t="s">
        <v>11</v>
      </c>
      <c r="E524" s="8" t="s">
        <v>3</v>
      </c>
      <c r="F524" s="8"/>
      <c r="H524" s="21" t="s">
        <v>4</v>
      </c>
      <c r="I524" s="9"/>
      <c r="J524" s="9"/>
      <c r="K524" s="9"/>
      <c r="L524" s="9"/>
    </row>
    <row r="525" spans="1:12" ht="12.75">
      <c r="A525" s="10">
        <v>1</v>
      </c>
      <c r="B525" s="17">
        <v>8</v>
      </c>
      <c r="C525" s="10">
        <f>B525*2.54</f>
        <v>20.32</v>
      </c>
      <c r="D525" s="17">
        <v>2.2</v>
      </c>
      <c r="E525" s="16">
        <f>D525/B525</f>
        <v>0.275</v>
      </c>
      <c r="F525" s="11"/>
      <c r="H525" s="22">
        <v>28</v>
      </c>
      <c r="I525" s="22">
        <v>23</v>
      </c>
      <c r="J525" s="22">
        <v>31</v>
      </c>
      <c r="K525" s="22"/>
      <c r="L525" s="22"/>
    </row>
    <row r="526" spans="1:12" ht="12.75">
      <c r="A526" s="10">
        <v>2</v>
      </c>
      <c r="B526" s="17">
        <v>10</v>
      </c>
      <c r="C526" s="10">
        <f>B526*2.54</f>
        <v>25.4</v>
      </c>
      <c r="D526" s="17">
        <v>2</v>
      </c>
      <c r="E526" s="16">
        <f>D526/B526</f>
        <v>0.2</v>
      </c>
      <c r="F526" s="11"/>
      <c r="H526" s="22">
        <v>32</v>
      </c>
      <c r="I526" s="22">
        <v>24</v>
      </c>
      <c r="J526" s="22">
        <v>29</v>
      </c>
      <c r="K526" s="22"/>
      <c r="L526" s="22"/>
    </row>
    <row r="527" spans="1:12" ht="12.75">
      <c r="A527" s="10">
        <v>3</v>
      </c>
      <c r="B527" s="17">
        <v>8</v>
      </c>
      <c r="C527" s="10">
        <f>B527*2.54</f>
        <v>20.32</v>
      </c>
      <c r="D527" s="17">
        <v>1.3</v>
      </c>
      <c r="E527" s="16">
        <f>D527/B527</f>
        <v>0.1625</v>
      </c>
      <c r="F527" s="11"/>
      <c r="H527" s="22">
        <v>30</v>
      </c>
      <c r="I527" s="22">
        <v>30</v>
      </c>
      <c r="J527" s="22">
        <v>36</v>
      </c>
      <c r="K527" s="22"/>
      <c r="L527" s="22"/>
    </row>
    <row r="528" spans="1:12" ht="12.75">
      <c r="A528" s="10">
        <v>4</v>
      </c>
      <c r="B528" s="17">
        <v>9</v>
      </c>
      <c r="C528" s="10">
        <f>B528*2.54</f>
        <v>22.86</v>
      </c>
      <c r="D528" s="17">
        <v>2.1</v>
      </c>
      <c r="E528" s="16">
        <f>D528/B528</f>
        <v>0.23333333333333334</v>
      </c>
      <c r="F528" s="11"/>
      <c r="H528" s="22">
        <v>31</v>
      </c>
      <c r="I528" s="22">
        <v>35</v>
      </c>
      <c r="J528" s="22">
        <v>30</v>
      </c>
      <c r="K528" s="22"/>
      <c r="L528" s="22"/>
    </row>
    <row r="529" spans="1:12" ht="12.75">
      <c r="A529" s="10">
        <v>5</v>
      </c>
      <c r="B529" s="17">
        <v>10</v>
      </c>
      <c r="C529" s="10">
        <f>B529*2.54</f>
        <v>25.4</v>
      </c>
      <c r="D529" s="17">
        <v>1.7</v>
      </c>
      <c r="E529" s="16">
        <f>D529/B529</f>
        <v>0.16999999999999998</v>
      </c>
      <c r="F529" s="11"/>
      <c r="H529" s="22">
        <v>37</v>
      </c>
      <c r="I529" s="22">
        <v>23</v>
      </c>
      <c r="J529" s="22">
        <v>22</v>
      </c>
      <c r="K529" s="22"/>
      <c r="L529" s="22"/>
    </row>
    <row r="530" spans="1:12" ht="12.75">
      <c r="A530" s="1" t="s">
        <v>5</v>
      </c>
      <c r="B530" s="12">
        <f>AVERAGE(B525:B529)</f>
        <v>9</v>
      </c>
      <c r="C530" s="12">
        <f>AVERAGE(C525:C529)</f>
        <v>22.859999999999996</v>
      </c>
      <c r="D530" s="24">
        <f>AVERAGE(D525:D529)</f>
        <v>1.8599999999999999</v>
      </c>
      <c r="E530" s="2">
        <f>AVERAGE(E525:E529)</f>
        <v>0.20816666666666667</v>
      </c>
      <c r="F530" s="2"/>
      <c r="H530" s="22">
        <v>27</v>
      </c>
      <c r="I530" s="22">
        <v>31</v>
      </c>
      <c r="J530" s="22"/>
      <c r="K530" s="22"/>
      <c r="L530" s="22"/>
    </row>
    <row r="531" spans="8:12" ht="12.75">
      <c r="H531" s="22">
        <v>26</v>
      </c>
      <c r="I531" s="22">
        <v>40</v>
      </c>
      <c r="J531" s="22"/>
      <c r="K531" s="22"/>
      <c r="L531" s="22"/>
    </row>
    <row r="532" spans="8:12" ht="12.75">
      <c r="H532" s="22">
        <v>24</v>
      </c>
      <c r="I532" s="22">
        <v>39</v>
      </c>
      <c r="J532" s="22"/>
      <c r="K532" s="22"/>
      <c r="L532" s="22"/>
    </row>
    <row r="533" spans="8:12" ht="12.75">
      <c r="H533" s="22">
        <v>24</v>
      </c>
      <c r="I533" s="22">
        <v>38</v>
      </c>
      <c r="J533" s="22"/>
      <c r="K533" s="22"/>
      <c r="L533" s="22"/>
    </row>
    <row r="534" spans="8:12" ht="12.75">
      <c r="H534" s="22">
        <v>14</v>
      </c>
      <c r="I534" s="22">
        <v>32</v>
      </c>
      <c r="J534" s="22"/>
      <c r="K534" s="22"/>
      <c r="L534" s="22"/>
    </row>
    <row r="535" spans="8:12" ht="12.75">
      <c r="H535" s="23"/>
      <c r="I535" s="23"/>
      <c r="J535" s="23"/>
      <c r="K535" s="23"/>
      <c r="L535" s="23"/>
    </row>
    <row r="536" spans="4:12" ht="12.75">
      <c r="D536" s="3" t="s">
        <v>0</v>
      </c>
      <c r="E536" s="3"/>
      <c r="F536" s="12">
        <f>K536*E530</f>
        <v>6.128426666666667</v>
      </c>
      <c r="H536" s="21" t="s">
        <v>8</v>
      </c>
      <c r="I536" s="9"/>
      <c r="J536" s="9"/>
      <c r="K536" s="4">
        <f>AVERAGE(H525:L534)</f>
        <v>29.44</v>
      </c>
      <c r="L536" t="s">
        <v>9</v>
      </c>
    </row>
    <row r="538" ht="12.75">
      <c r="C538" s="1" t="s">
        <v>81</v>
      </c>
    </row>
    <row r="539" spans="3:7" ht="12.75">
      <c r="C539" t="s">
        <v>82</v>
      </c>
      <c r="E539">
        <v>69.6903</v>
      </c>
      <c r="G539" s="5">
        <v>404491.87</v>
      </c>
    </row>
    <row r="540" spans="1:7" ht="12.75">
      <c r="A540" s="1"/>
      <c r="B540" s="1"/>
      <c r="C540" t="s">
        <v>83</v>
      </c>
      <c r="E540">
        <v>149.3075</v>
      </c>
      <c r="G540" s="5">
        <v>7784495.59</v>
      </c>
    </row>
    <row r="541" spans="1:5" ht="12.75">
      <c r="A541" s="14" t="s">
        <v>6</v>
      </c>
      <c r="B541" s="15">
        <v>35904</v>
      </c>
      <c r="C541" s="1"/>
      <c r="D541" s="1" t="s">
        <v>10</v>
      </c>
      <c r="E541" s="1"/>
    </row>
    <row r="542" spans="8:12" ht="12.75">
      <c r="H542" s="5"/>
      <c r="I542" s="5"/>
      <c r="J542" s="5"/>
      <c r="K542" s="5"/>
      <c r="L542" s="5"/>
    </row>
    <row r="543" spans="1:12" ht="12.75">
      <c r="A543" s="6"/>
      <c r="B543" s="7" t="s">
        <v>1</v>
      </c>
      <c r="C543" s="7" t="s">
        <v>2</v>
      </c>
      <c r="D543" s="8" t="s">
        <v>11</v>
      </c>
      <c r="E543" s="8" t="s">
        <v>3</v>
      </c>
      <c r="F543" s="8"/>
      <c r="H543" s="21" t="s">
        <v>4</v>
      </c>
      <c r="I543" s="9"/>
      <c r="J543" s="9"/>
      <c r="K543" s="9"/>
      <c r="L543" s="9"/>
    </row>
    <row r="544" spans="1:12" ht="12.75">
      <c r="A544" s="10">
        <v>1</v>
      </c>
      <c r="B544" s="17">
        <v>13</v>
      </c>
      <c r="C544" s="10">
        <f>B544*2.54</f>
        <v>33.02</v>
      </c>
      <c r="D544" s="17">
        <v>3.5</v>
      </c>
      <c r="E544" s="16">
        <f>D544/B544</f>
        <v>0.2692307692307692</v>
      </c>
      <c r="F544" s="11"/>
      <c r="H544" s="22">
        <v>23</v>
      </c>
      <c r="I544" s="22">
        <v>30</v>
      </c>
      <c r="J544" s="22">
        <v>26</v>
      </c>
      <c r="K544" s="22"/>
      <c r="L544" s="22"/>
    </row>
    <row r="545" spans="1:12" ht="12.75">
      <c r="A545" s="10">
        <v>2</v>
      </c>
      <c r="B545" s="17">
        <v>6</v>
      </c>
      <c r="C545" s="10">
        <f>B545*2.54</f>
        <v>15.24</v>
      </c>
      <c r="D545" s="17">
        <v>1.2</v>
      </c>
      <c r="E545" s="16">
        <f>D545/B545</f>
        <v>0.19999999999999998</v>
      </c>
      <c r="F545" s="11"/>
      <c r="H545" s="22">
        <v>27</v>
      </c>
      <c r="I545" s="22">
        <v>24</v>
      </c>
      <c r="J545" s="22">
        <v>14</v>
      </c>
      <c r="K545" s="22"/>
      <c r="L545" s="22"/>
    </row>
    <row r="546" spans="1:12" ht="12.75">
      <c r="A546" s="10">
        <v>3</v>
      </c>
      <c r="B546" s="17">
        <v>8</v>
      </c>
      <c r="C546" s="10">
        <f>B546*2.54</f>
        <v>20.32</v>
      </c>
      <c r="D546" s="17">
        <v>1.5</v>
      </c>
      <c r="E546" s="16">
        <f>D546/B546</f>
        <v>0.1875</v>
      </c>
      <c r="F546" s="11"/>
      <c r="H546" s="22">
        <v>19</v>
      </c>
      <c r="I546" s="22">
        <v>26</v>
      </c>
      <c r="J546" s="22">
        <v>26</v>
      </c>
      <c r="K546" s="22"/>
      <c r="L546" s="22"/>
    </row>
    <row r="547" spans="1:12" ht="12.75">
      <c r="A547" s="10">
        <v>4</v>
      </c>
      <c r="B547" s="17">
        <v>9</v>
      </c>
      <c r="C547" s="10">
        <f>B547*2.54</f>
        <v>22.86</v>
      </c>
      <c r="D547" s="17">
        <v>1.7</v>
      </c>
      <c r="E547" s="16">
        <f>D547/B547</f>
        <v>0.18888888888888888</v>
      </c>
      <c r="F547" s="11"/>
      <c r="H547" s="22">
        <v>26</v>
      </c>
      <c r="I547" s="22">
        <v>26</v>
      </c>
      <c r="J547" s="22">
        <v>34</v>
      </c>
      <c r="K547" s="22"/>
      <c r="L547" s="22"/>
    </row>
    <row r="548" spans="1:12" ht="12.75">
      <c r="A548" s="10">
        <v>5</v>
      </c>
      <c r="B548" s="17">
        <v>10</v>
      </c>
      <c r="C548" s="10">
        <f>B548*2.54</f>
        <v>25.4</v>
      </c>
      <c r="D548" s="17">
        <v>2.5</v>
      </c>
      <c r="E548" s="16">
        <f>D548/B548</f>
        <v>0.25</v>
      </c>
      <c r="F548" s="11"/>
      <c r="H548" s="22">
        <v>21</v>
      </c>
      <c r="I548" s="22">
        <v>21</v>
      </c>
      <c r="J548" s="22">
        <v>19</v>
      </c>
      <c r="K548" s="22"/>
      <c r="L548" s="22"/>
    </row>
    <row r="549" spans="1:12" ht="12.75">
      <c r="A549" s="1" t="s">
        <v>5</v>
      </c>
      <c r="B549" s="12">
        <f>AVERAGE(B544:B548)</f>
        <v>9.2</v>
      </c>
      <c r="C549" s="12">
        <f>AVERAGE(C544:C548)</f>
        <v>23.368000000000002</v>
      </c>
      <c r="D549" s="24">
        <f>AVERAGE(D544:D548)</f>
        <v>2.08</v>
      </c>
      <c r="E549" s="2">
        <f>AVERAGE(E544:E548)</f>
        <v>0.2191239316239316</v>
      </c>
      <c r="F549" s="2"/>
      <c r="H549" s="22">
        <v>20</v>
      </c>
      <c r="I549" s="22">
        <v>14</v>
      </c>
      <c r="J549" s="22"/>
      <c r="K549" s="22"/>
      <c r="L549" s="22"/>
    </row>
    <row r="550" spans="8:12" ht="12.75">
      <c r="H550" s="22">
        <v>12</v>
      </c>
      <c r="I550" s="22">
        <v>19</v>
      </c>
      <c r="J550" s="22"/>
      <c r="K550" s="22"/>
      <c r="L550" s="22"/>
    </row>
    <row r="551" spans="8:12" ht="12.75">
      <c r="H551" s="22">
        <v>21</v>
      </c>
      <c r="I551" s="22">
        <v>27</v>
      </c>
      <c r="J551" s="22"/>
      <c r="K551" s="22"/>
      <c r="L551" s="22"/>
    </row>
    <row r="552" spans="8:12" ht="12.75">
      <c r="H552" s="22">
        <v>29</v>
      </c>
      <c r="I552" s="22">
        <v>24</v>
      </c>
      <c r="J552" s="22"/>
      <c r="K552" s="22"/>
      <c r="L552" s="22"/>
    </row>
    <row r="553" spans="8:12" ht="12.75">
      <c r="H553" s="22">
        <v>37</v>
      </c>
      <c r="I553" s="22">
        <v>27</v>
      </c>
      <c r="J553" s="22"/>
      <c r="K553" s="22"/>
      <c r="L553" s="22"/>
    </row>
    <row r="554" spans="8:12" ht="12.75">
      <c r="H554" s="23"/>
      <c r="I554" s="23"/>
      <c r="J554" s="23"/>
      <c r="K554" s="23"/>
      <c r="L554" s="23"/>
    </row>
    <row r="555" spans="4:12" ht="12.75">
      <c r="D555" s="3" t="s">
        <v>0</v>
      </c>
      <c r="E555" s="3"/>
      <c r="F555" s="12">
        <f>K555*E549</f>
        <v>5.1888547008547</v>
      </c>
      <c r="H555" s="21" t="s">
        <v>8</v>
      </c>
      <c r="I555" s="9"/>
      <c r="J555" s="9"/>
      <c r="K555" s="4">
        <f>AVERAGE(H544:L553)</f>
        <v>23.68</v>
      </c>
      <c r="L555" t="s">
        <v>9</v>
      </c>
    </row>
    <row r="557" ht="12.75">
      <c r="C557" s="1"/>
    </row>
    <row r="558" spans="3:7" ht="12.75">
      <c r="C558" t="s">
        <v>84</v>
      </c>
      <c r="E558">
        <v>69.7047</v>
      </c>
      <c r="G558" s="5">
        <v>419122.83</v>
      </c>
    </row>
    <row r="559" spans="1:7" ht="12.75">
      <c r="A559" s="1"/>
      <c r="B559" s="1"/>
      <c r="C559" t="s">
        <v>85</v>
      </c>
      <c r="E559">
        <v>149.0775</v>
      </c>
      <c r="G559" s="5">
        <v>7787160.23</v>
      </c>
    </row>
    <row r="560" spans="1:5" ht="12.75">
      <c r="A560" s="14" t="s">
        <v>6</v>
      </c>
      <c r="B560" s="15">
        <v>35904</v>
      </c>
      <c r="C560" s="1"/>
      <c r="D560" s="1" t="s">
        <v>10</v>
      </c>
      <c r="E560" s="1"/>
    </row>
    <row r="561" spans="8:12" ht="12.75">
      <c r="H561" s="5"/>
      <c r="I561" s="5"/>
      <c r="J561" s="5"/>
      <c r="K561" s="5"/>
      <c r="L561" s="5"/>
    </row>
    <row r="562" spans="1:12" ht="12.75">
      <c r="A562" s="6"/>
      <c r="B562" s="7" t="s">
        <v>1</v>
      </c>
      <c r="C562" s="7" t="s">
        <v>2</v>
      </c>
      <c r="D562" s="8" t="s">
        <v>11</v>
      </c>
      <c r="E562" s="8" t="s">
        <v>3</v>
      </c>
      <c r="F562" s="8"/>
      <c r="H562" s="21" t="s">
        <v>4</v>
      </c>
      <c r="I562" s="9"/>
      <c r="J562" s="9"/>
      <c r="K562" s="9"/>
      <c r="L562" s="9"/>
    </row>
    <row r="563" spans="1:12" ht="12.75">
      <c r="A563" s="10">
        <v>1</v>
      </c>
      <c r="B563" s="17">
        <v>12</v>
      </c>
      <c r="C563" s="10">
        <f>B563*2.54</f>
        <v>30.48</v>
      </c>
      <c r="D563" s="17">
        <v>2.6</v>
      </c>
      <c r="E563" s="16">
        <f>D563/B563</f>
        <v>0.21666666666666667</v>
      </c>
      <c r="F563" s="11"/>
      <c r="H563" s="22">
        <v>29</v>
      </c>
      <c r="I563" s="22">
        <v>47</v>
      </c>
      <c r="J563" s="22">
        <v>30</v>
      </c>
      <c r="K563" s="22"/>
      <c r="L563" s="22"/>
    </row>
    <row r="564" spans="1:12" ht="12.75">
      <c r="A564" s="10">
        <v>2</v>
      </c>
      <c r="B564" s="17">
        <v>9</v>
      </c>
      <c r="C564" s="10">
        <f>B564*2.54</f>
        <v>22.86</v>
      </c>
      <c r="D564" s="17">
        <v>1.5</v>
      </c>
      <c r="E564" s="16">
        <f>D564/B564</f>
        <v>0.16666666666666666</v>
      </c>
      <c r="F564" s="11"/>
      <c r="H564" s="22">
        <v>33</v>
      </c>
      <c r="I564" s="22">
        <v>44</v>
      </c>
      <c r="J564" s="22">
        <v>38</v>
      </c>
      <c r="K564" s="22"/>
      <c r="L564" s="22"/>
    </row>
    <row r="565" spans="1:12" ht="12.75">
      <c r="A565" s="10">
        <v>3</v>
      </c>
      <c r="B565" s="17">
        <v>13</v>
      </c>
      <c r="C565" s="10">
        <f>B565*2.54</f>
        <v>33.02</v>
      </c>
      <c r="D565" s="17">
        <v>2.9</v>
      </c>
      <c r="E565" s="16">
        <f>D565/B565</f>
        <v>0.22307692307692306</v>
      </c>
      <c r="F565" s="11"/>
      <c r="H565" s="22">
        <v>40</v>
      </c>
      <c r="I565" s="22">
        <v>38</v>
      </c>
      <c r="J565" s="22">
        <v>20</v>
      </c>
      <c r="K565" s="22"/>
      <c r="L565" s="22"/>
    </row>
    <row r="566" spans="1:12" ht="12.75">
      <c r="A566" s="10">
        <v>4</v>
      </c>
      <c r="B566" s="17">
        <v>12</v>
      </c>
      <c r="C566" s="10">
        <f>B566*2.54</f>
        <v>30.48</v>
      </c>
      <c r="D566" s="17">
        <v>2.3</v>
      </c>
      <c r="E566" s="16">
        <f>D566/B566</f>
        <v>0.19166666666666665</v>
      </c>
      <c r="F566" s="11"/>
      <c r="H566" s="22">
        <v>34</v>
      </c>
      <c r="I566" s="22">
        <v>25</v>
      </c>
      <c r="J566" s="22">
        <v>25</v>
      </c>
      <c r="K566" s="22"/>
      <c r="L566" s="22"/>
    </row>
    <row r="567" spans="1:12" ht="12.75">
      <c r="A567" s="10">
        <v>5</v>
      </c>
      <c r="B567" s="17">
        <v>12</v>
      </c>
      <c r="C567" s="10">
        <f>B567*2.54</f>
        <v>30.48</v>
      </c>
      <c r="D567" s="17">
        <v>2.6</v>
      </c>
      <c r="E567" s="16">
        <f>D567/B567</f>
        <v>0.21666666666666667</v>
      </c>
      <c r="F567" s="11"/>
      <c r="H567" s="22">
        <v>30</v>
      </c>
      <c r="I567" s="22">
        <v>18</v>
      </c>
      <c r="J567" s="22">
        <v>38</v>
      </c>
      <c r="K567" s="22"/>
      <c r="L567" s="22"/>
    </row>
    <row r="568" spans="1:12" ht="12.75">
      <c r="A568" s="1" t="s">
        <v>5</v>
      </c>
      <c r="B568" s="12">
        <f>AVERAGE(B563:B567)</f>
        <v>11.6</v>
      </c>
      <c r="C568" s="12">
        <f>AVERAGE(C563:C567)</f>
        <v>29.464000000000006</v>
      </c>
      <c r="D568" s="24">
        <f>AVERAGE(D563:D567)</f>
        <v>2.38</v>
      </c>
      <c r="E568" s="2">
        <f>AVERAGE(E563:E567)</f>
        <v>0.20294871794871794</v>
      </c>
      <c r="F568" s="2"/>
      <c r="H568" s="22">
        <v>31</v>
      </c>
      <c r="I568" s="22">
        <v>27</v>
      </c>
      <c r="J568" s="22"/>
      <c r="K568" s="22"/>
      <c r="L568" s="22"/>
    </row>
    <row r="569" spans="8:12" ht="12.75">
      <c r="H569" s="22">
        <v>32</v>
      </c>
      <c r="I569" s="22">
        <v>33</v>
      </c>
      <c r="J569" s="22"/>
      <c r="K569" s="22"/>
      <c r="L569" s="22"/>
    </row>
    <row r="570" spans="8:12" ht="12.75">
      <c r="H570" s="22">
        <v>37</v>
      </c>
      <c r="I570" s="22">
        <v>33</v>
      </c>
      <c r="J570" s="22"/>
      <c r="K570" s="22"/>
      <c r="L570" s="22"/>
    </row>
    <row r="571" spans="8:12" ht="12.75">
      <c r="H571" s="22">
        <v>43</v>
      </c>
      <c r="I571" s="22">
        <v>31</v>
      </c>
      <c r="J571" s="22"/>
      <c r="K571" s="22"/>
      <c r="L571" s="22"/>
    </row>
    <row r="572" spans="8:12" ht="12.75">
      <c r="H572" s="22">
        <v>45</v>
      </c>
      <c r="I572" s="22">
        <v>27</v>
      </c>
      <c r="J572" s="22"/>
      <c r="K572" s="22"/>
      <c r="L572" s="22"/>
    </row>
    <row r="573" spans="8:12" ht="12.75">
      <c r="H573" s="23"/>
      <c r="I573" s="23"/>
      <c r="J573" s="23"/>
      <c r="K573" s="23"/>
      <c r="L573" s="23"/>
    </row>
    <row r="574" spans="4:12" ht="12.75">
      <c r="D574" s="3" t="s">
        <v>0</v>
      </c>
      <c r="E574" s="3"/>
      <c r="F574" s="12">
        <f>K574*E568</f>
        <v>6.721661538461538</v>
      </c>
      <c r="H574" s="21" t="s">
        <v>8</v>
      </c>
      <c r="I574" s="9"/>
      <c r="J574" s="9"/>
      <c r="K574" s="4">
        <f>AVERAGE(H563:L572)</f>
        <v>33.12</v>
      </c>
      <c r="L574" t="s">
        <v>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3"/>
  <sheetViews>
    <sheetView workbookViewId="0" topLeftCell="A1">
      <selection activeCell="E6" sqref="E6"/>
    </sheetView>
  </sheetViews>
  <sheetFormatPr defaultColWidth="9.140625" defaultRowHeight="12.75"/>
  <cols>
    <col min="1" max="1" width="9.140625" style="10" customWidth="1"/>
    <col min="2" max="2" width="8.8515625" style="10" bestFit="1" customWidth="1"/>
    <col min="3" max="3" width="8.28125" style="9" bestFit="1" customWidth="1"/>
    <col min="4" max="16384" width="9.140625" style="10" customWidth="1"/>
  </cols>
  <sheetData>
    <row r="3" spans="1:4" ht="12.75">
      <c r="A3" s="10" t="s">
        <v>87</v>
      </c>
      <c r="B3" s="10" t="s">
        <v>88</v>
      </c>
      <c r="C3" s="9" t="s">
        <v>89</v>
      </c>
      <c r="D3" s="10" t="s">
        <v>90</v>
      </c>
    </row>
    <row r="4" spans="1:4" ht="12.75">
      <c r="A4" s="10">
        <v>1</v>
      </c>
      <c r="B4" s="9">
        <v>7652608.57</v>
      </c>
      <c r="C4" s="9">
        <v>518187.96</v>
      </c>
      <c r="D4" s="10">
        <v>8.5</v>
      </c>
    </row>
    <row r="5" spans="1:4" ht="12.75">
      <c r="A5" s="10">
        <v>2</v>
      </c>
      <c r="B5" s="9">
        <v>7649142.85</v>
      </c>
      <c r="C5" s="9">
        <v>518658.95</v>
      </c>
      <c r="D5" s="10">
        <v>8.8</v>
      </c>
    </row>
    <row r="6" spans="1:4" ht="12.75">
      <c r="A6" s="10">
        <v>3</v>
      </c>
      <c r="B6" s="9">
        <v>7651555.57</v>
      </c>
      <c r="C6" s="9">
        <v>398840.82</v>
      </c>
      <c r="D6" s="10">
        <v>8.5</v>
      </c>
    </row>
    <row r="7" spans="1:4" ht="12.75">
      <c r="A7" s="10">
        <v>4</v>
      </c>
      <c r="B7" s="9">
        <v>7677489.94</v>
      </c>
      <c r="C7" s="9">
        <v>407834.53</v>
      </c>
      <c r="D7" s="10">
        <v>8.1</v>
      </c>
    </row>
    <row r="8" spans="1:4" ht="12.75">
      <c r="A8" s="10">
        <v>5</v>
      </c>
      <c r="B8" s="9">
        <v>7644163.72</v>
      </c>
      <c r="C8" s="9">
        <v>403811.06</v>
      </c>
      <c r="D8" s="10">
        <v>7.4</v>
      </c>
    </row>
    <row r="9" spans="1:4" ht="12.75">
      <c r="A9" s="10">
        <v>6</v>
      </c>
      <c r="B9" s="9">
        <v>7639046.98</v>
      </c>
      <c r="C9" s="9">
        <v>405458.94</v>
      </c>
      <c r="D9" s="10">
        <v>6.3</v>
      </c>
    </row>
    <row r="10" spans="1:4" ht="12.75">
      <c r="A10" s="10">
        <v>7</v>
      </c>
      <c r="B10" s="9">
        <v>7642164.5</v>
      </c>
      <c r="C10" s="9">
        <v>396519.4</v>
      </c>
      <c r="D10" s="10">
        <v>1.9</v>
      </c>
    </row>
    <row r="11" spans="1:4" ht="12.75">
      <c r="A11" s="10">
        <v>8</v>
      </c>
      <c r="B11" s="9">
        <v>7645458.95</v>
      </c>
      <c r="C11" s="9">
        <v>398567.61</v>
      </c>
      <c r="D11" s="10">
        <v>7.3</v>
      </c>
    </row>
    <row r="12" spans="1:4" ht="12.75">
      <c r="A12" s="10">
        <v>9</v>
      </c>
      <c r="B12" s="9">
        <v>7650133.71</v>
      </c>
      <c r="C12" s="9">
        <v>392170.41</v>
      </c>
      <c r="D12" s="10">
        <v>7.5</v>
      </c>
    </row>
    <row r="13" spans="1:4" ht="12.75">
      <c r="A13" s="10">
        <v>10</v>
      </c>
      <c r="B13" s="9">
        <v>7649280.51</v>
      </c>
      <c r="C13" s="9">
        <v>390426.21</v>
      </c>
      <c r="D13" s="10">
        <v>8.2</v>
      </c>
    </row>
    <row r="14" spans="1:4" ht="12.75">
      <c r="A14" s="10">
        <v>11</v>
      </c>
      <c r="B14" s="9">
        <v>7651152.92</v>
      </c>
      <c r="C14" s="9">
        <v>392973.05</v>
      </c>
      <c r="D14" s="10">
        <v>8</v>
      </c>
    </row>
    <row r="15" spans="1:4" ht="12.75">
      <c r="A15" s="10">
        <v>12</v>
      </c>
      <c r="B15" s="9">
        <v>7656996.36</v>
      </c>
      <c r="C15" s="9">
        <v>391248.09</v>
      </c>
      <c r="D15" s="10">
        <v>8.1</v>
      </c>
    </row>
    <row r="16" spans="1:4" ht="12.75">
      <c r="A16" s="10">
        <v>13</v>
      </c>
      <c r="B16" s="9">
        <v>7657364.82</v>
      </c>
      <c r="C16" s="9">
        <v>389251.81</v>
      </c>
      <c r="D16" s="10">
        <v>14.6</v>
      </c>
    </row>
    <row r="17" spans="1:4" ht="12.75">
      <c r="A17" s="10">
        <v>14</v>
      </c>
      <c r="B17" s="9">
        <v>7658706.17</v>
      </c>
      <c r="C17" s="9">
        <v>393979.8</v>
      </c>
      <c r="D17" s="10">
        <v>12.9</v>
      </c>
    </row>
    <row r="18" spans="1:4" ht="12.75">
      <c r="A18" s="10">
        <v>15</v>
      </c>
      <c r="B18" s="9">
        <v>7658876.49</v>
      </c>
      <c r="C18" s="9">
        <v>395064.92</v>
      </c>
      <c r="D18" s="10">
        <v>11.1</v>
      </c>
    </row>
    <row r="19" spans="1:4" ht="12.75">
      <c r="A19" s="10">
        <v>16</v>
      </c>
      <c r="B19" s="9">
        <v>7658913.64</v>
      </c>
      <c r="C19" s="9">
        <v>396377.51</v>
      </c>
      <c r="D19" s="10">
        <v>8.4</v>
      </c>
    </row>
    <row r="20" spans="1:4" ht="12.75">
      <c r="A20" s="10">
        <v>17</v>
      </c>
      <c r="B20" s="9">
        <v>7688330.31</v>
      </c>
      <c r="C20" s="9">
        <v>401793.77</v>
      </c>
      <c r="D20" s="10">
        <v>7.4</v>
      </c>
    </row>
    <row r="21" spans="1:4" ht="12.75">
      <c r="A21" s="10">
        <v>18</v>
      </c>
      <c r="B21" s="9">
        <v>7693308.3</v>
      </c>
      <c r="C21" s="9">
        <v>415223.24</v>
      </c>
      <c r="D21" s="10">
        <v>5.3</v>
      </c>
    </row>
    <row r="22" spans="1:4" ht="12.75">
      <c r="A22" s="10">
        <v>19</v>
      </c>
      <c r="B22" s="9">
        <v>7699789.57</v>
      </c>
      <c r="C22" s="9">
        <v>410865.49</v>
      </c>
      <c r="D22" s="10">
        <v>8.9</v>
      </c>
    </row>
    <row r="23" spans="1:4" ht="12.75">
      <c r="A23" s="10">
        <v>20</v>
      </c>
      <c r="B23" s="9">
        <v>7726266.57</v>
      </c>
      <c r="C23" s="9">
        <v>396315.38</v>
      </c>
      <c r="D23" s="10">
        <v>9.1</v>
      </c>
    </row>
    <row r="24" spans="1:4" ht="12.75">
      <c r="A24" s="10">
        <v>21</v>
      </c>
      <c r="B24" s="9">
        <v>7746354.3</v>
      </c>
      <c r="C24" s="9">
        <v>359965.65</v>
      </c>
      <c r="D24" s="10">
        <v>12.7</v>
      </c>
    </row>
    <row r="25" spans="1:4" ht="12.75">
      <c r="A25" s="10">
        <v>22</v>
      </c>
      <c r="B25" s="9">
        <v>7743505.06</v>
      </c>
      <c r="C25" s="9">
        <v>370699.14</v>
      </c>
      <c r="D25" s="10">
        <v>8.4</v>
      </c>
    </row>
    <row r="26" spans="1:4" ht="12.75">
      <c r="A26" s="10">
        <v>23</v>
      </c>
      <c r="B26" s="9">
        <v>7739969.11</v>
      </c>
      <c r="C26" s="9">
        <v>368428.98</v>
      </c>
      <c r="D26" s="10">
        <v>8.5</v>
      </c>
    </row>
    <row r="27" spans="1:4" ht="12.75">
      <c r="A27" s="10">
        <v>24</v>
      </c>
      <c r="B27" s="9">
        <v>7738154.8</v>
      </c>
      <c r="C27" s="9">
        <v>363762.95</v>
      </c>
      <c r="D27" s="10">
        <v>8.4</v>
      </c>
    </row>
    <row r="28" spans="1:4" ht="12.75">
      <c r="A28" s="10">
        <v>25</v>
      </c>
      <c r="B28" s="9">
        <v>7738193.35</v>
      </c>
      <c r="C28" s="9">
        <v>362031.61</v>
      </c>
      <c r="D28" s="10">
        <v>9.8</v>
      </c>
    </row>
    <row r="29" spans="1:4" ht="12.75">
      <c r="A29" s="10">
        <v>26</v>
      </c>
      <c r="B29" s="9">
        <v>7748686.2</v>
      </c>
      <c r="C29" s="9">
        <v>383142.44</v>
      </c>
      <c r="D29" s="10">
        <v>5.2</v>
      </c>
    </row>
    <row r="30" spans="1:4" ht="12.75">
      <c r="A30" s="10">
        <v>27</v>
      </c>
      <c r="B30" s="9">
        <v>7755606.75</v>
      </c>
      <c r="C30" s="9">
        <v>372400.7</v>
      </c>
      <c r="D30" s="10">
        <v>6.6</v>
      </c>
    </row>
    <row r="31" spans="1:4" ht="12.75">
      <c r="A31" s="10">
        <v>28</v>
      </c>
      <c r="B31" s="9">
        <v>7777666.8</v>
      </c>
      <c r="C31" s="9">
        <v>390635.77</v>
      </c>
      <c r="D31" s="10">
        <v>6.1</v>
      </c>
    </row>
    <row r="32" spans="1:4" ht="12.75">
      <c r="A32" s="10">
        <v>29</v>
      </c>
      <c r="B32" s="9">
        <v>7784495.59</v>
      </c>
      <c r="C32" s="9">
        <v>404491.87</v>
      </c>
      <c r="D32" s="10">
        <v>5.2</v>
      </c>
    </row>
    <row r="33" spans="1:4" ht="12.75">
      <c r="A33" s="10">
        <v>30</v>
      </c>
      <c r="B33" s="9">
        <v>7787160.23</v>
      </c>
      <c r="C33" s="9">
        <v>419122.83</v>
      </c>
      <c r="D33" s="10">
        <v>6.7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68"/>
  <sheetViews>
    <sheetView workbookViewId="0" topLeftCell="A49">
      <selection activeCell="D81" sqref="D81"/>
    </sheetView>
  </sheetViews>
  <sheetFormatPr defaultColWidth="9.140625" defaultRowHeight="12.75"/>
  <sheetData>
    <row r="4" spans="1:7" ht="12.75">
      <c r="A4" s="1" t="s">
        <v>7</v>
      </c>
      <c r="B4" s="1"/>
      <c r="C4" s="1" t="s">
        <v>21</v>
      </c>
      <c r="D4" s="1"/>
      <c r="E4" s="1"/>
      <c r="G4" s="5"/>
    </row>
    <row r="5" spans="1:7" ht="12.75">
      <c r="A5" s="14" t="s">
        <v>6</v>
      </c>
      <c r="B5" s="15">
        <v>35901</v>
      </c>
      <c r="C5" s="1"/>
      <c r="D5" s="1" t="s">
        <v>10</v>
      </c>
      <c r="E5" s="1"/>
      <c r="G5" s="5"/>
    </row>
    <row r="6" spans="7:12" ht="12.75">
      <c r="G6" s="5"/>
      <c r="H6" s="5"/>
      <c r="I6" s="5"/>
      <c r="J6" s="5"/>
      <c r="K6" s="5"/>
      <c r="L6" s="5"/>
    </row>
    <row r="7" spans="1:12" ht="12.75">
      <c r="A7" s="6"/>
      <c r="B7" s="7" t="s">
        <v>1</v>
      </c>
      <c r="C7" s="7" t="s">
        <v>2</v>
      </c>
      <c r="D7" s="8" t="s">
        <v>11</v>
      </c>
      <c r="E7" s="8" t="s">
        <v>3</v>
      </c>
      <c r="F7" s="8"/>
      <c r="G7" s="5"/>
      <c r="H7" s="21" t="s">
        <v>4</v>
      </c>
      <c r="I7" s="9"/>
      <c r="J7" s="9"/>
      <c r="K7" s="9"/>
      <c r="L7" s="9"/>
    </row>
    <row r="8" spans="1:12" ht="12.75">
      <c r="A8" s="10">
        <v>0</v>
      </c>
      <c r="B8" s="17">
        <v>15</v>
      </c>
      <c r="C8" s="10">
        <f aca="true" t="shared" si="0" ref="C8:C39">B8*2.54</f>
        <v>38.1</v>
      </c>
      <c r="D8" s="17">
        <v>2.9</v>
      </c>
      <c r="E8" s="16">
        <f aca="true" t="shared" si="1" ref="E8:E39">D8/B8</f>
        <v>0.19333333333333333</v>
      </c>
      <c r="F8" s="11"/>
      <c r="G8" s="5"/>
      <c r="H8" s="22">
        <v>41.5</v>
      </c>
      <c r="I8" s="18">
        <v>36</v>
      </c>
      <c r="J8" s="22">
        <v>44</v>
      </c>
      <c r="K8" s="18">
        <v>52</v>
      </c>
      <c r="L8" s="20">
        <v>48</v>
      </c>
    </row>
    <row r="9" spans="1:12" ht="12.75">
      <c r="A9" s="10">
        <v>15</v>
      </c>
      <c r="B9" s="17">
        <v>13</v>
      </c>
      <c r="C9" s="10">
        <f t="shared" si="0"/>
        <v>33.02</v>
      </c>
      <c r="D9" s="17">
        <v>2.4</v>
      </c>
      <c r="E9" s="16">
        <f t="shared" si="1"/>
        <v>0.1846153846153846</v>
      </c>
      <c r="F9" s="11"/>
      <c r="G9" s="5"/>
      <c r="H9" s="22">
        <v>3.7</v>
      </c>
      <c r="I9" s="13">
        <v>38</v>
      </c>
      <c r="J9" s="22">
        <v>43</v>
      </c>
      <c r="K9" s="13">
        <v>53</v>
      </c>
      <c r="L9" s="13">
        <v>48</v>
      </c>
    </row>
    <row r="10" spans="1:12" ht="12.75">
      <c r="A10" s="10">
        <v>30</v>
      </c>
      <c r="B10" s="17">
        <v>15</v>
      </c>
      <c r="C10" s="10">
        <f t="shared" si="0"/>
        <v>38.1</v>
      </c>
      <c r="D10" s="17">
        <v>3.8</v>
      </c>
      <c r="E10" s="16">
        <f t="shared" si="1"/>
        <v>0.2533333333333333</v>
      </c>
      <c r="F10" s="11"/>
      <c r="G10" s="5"/>
      <c r="H10" s="22">
        <v>10</v>
      </c>
      <c r="I10" s="13">
        <v>43</v>
      </c>
      <c r="J10" s="22">
        <v>40</v>
      </c>
      <c r="K10" s="13">
        <v>52</v>
      </c>
      <c r="L10" s="13">
        <v>41</v>
      </c>
    </row>
    <row r="11" spans="1:12" ht="12.75">
      <c r="A11" s="10">
        <v>45</v>
      </c>
      <c r="B11" s="17">
        <v>18</v>
      </c>
      <c r="C11" s="10">
        <f t="shared" si="0"/>
        <v>45.72</v>
      </c>
      <c r="D11" s="17">
        <v>4.5</v>
      </c>
      <c r="E11" s="16">
        <f t="shared" si="1"/>
        <v>0.25</v>
      </c>
      <c r="F11" s="11"/>
      <c r="G11" s="5"/>
      <c r="H11" s="22">
        <v>40.5</v>
      </c>
      <c r="I11" s="22">
        <v>46.5</v>
      </c>
      <c r="J11" s="22">
        <v>47</v>
      </c>
      <c r="K11" s="13">
        <v>41</v>
      </c>
      <c r="L11" s="13">
        <v>44</v>
      </c>
    </row>
    <row r="12" spans="1:12" ht="12.75">
      <c r="A12" s="10">
        <v>60</v>
      </c>
      <c r="B12" s="17">
        <v>12</v>
      </c>
      <c r="C12" s="10">
        <f t="shared" si="0"/>
        <v>30.48</v>
      </c>
      <c r="D12" s="17">
        <v>2.6</v>
      </c>
      <c r="E12" s="16">
        <f t="shared" si="1"/>
        <v>0.21666666666666667</v>
      </c>
      <c r="F12" s="11"/>
      <c r="G12" s="5"/>
      <c r="H12" s="22">
        <v>51</v>
      </c>
      <c r="I12" s="22">
        <v>50</v>
      </c>
      <c r="J12" s="22">
        <v>33</v>
      </c>
      <c r="K12" s="13">
        <v>39</v>
      </c>
      <c r="L12" s="13">
        <v>35</v>
      </c>
    </row>
    <row r="13" spans="1:12" ht="12.75">
      <c r="A13" s="10">
        <v>75</v>
      </c>
      <c r="B13" s="17">
        <v>15</v>
      </c>
      <c r="C13" s="10">
        <f t="shared" si="0"/>
        <v>38.1</v>
      </c>
      <c r="D13" s="17">
        <v>3.1</v>
      </c>
      <c r="E13" s="16">
        <f t="shared" si="1"/>
        <v>0.20666666666666667</v>
      </c>
      <c r="F13" s="2"/>
      <c r="G13" s="5"/>
      <c r="H13" s="22">
        <v>41</v>
      </c>
      <c r="I13" s="22">
        <v>49</v>
      </c>
      <c r="J13" s="22">
        <v>22</v>
      </c>
      <c r="K13" s="13">
        <v>44</v>
      </c>
      <c r="L13" s="22">
        <v>37</v>
      </c>
    </row>
    <row r="14" spans="1:12" ht="12.75">
      <c r="A14" s="10">
        <v>90</v>
      </c>
      <c r="B14" s="17">
        <v>16</v>
      </c>
      <c r="C14" s="10">
        <f t="shared" si="0"/>
        <v>40.64</v>
      </c>
      <c r="D14" s="17">
        <v>3.8</v>
      </c>
      <c r="E14" s="16">
        <f t="shared" si="1"/>
        <v>0.2375</v>
      </c>
      <c r="G14" s="5"/>
      <c r="H14" s="22">
        <v>38</v>
      </c>
      <c r="I14" s="22">
        <v>49</v>
      </c>
      <c r="J14" s="22">
        <v>22</v>
      </c>
      <c r="K14" s="13">
        <v>53</v>
      </c>
      <c r="L14" s="22">
        <v>36</v>
      </c>
    </row>
    <row r="15" spans="1:12" ht="12.75">
      <c r="A15" s="10">
        <v>105</v>
      </c>
      <c r="B15" s="17">
        <v>15</v>
      </c>
      <c r="C15" s="10">
        <f t="shared" si="0"/>
        <v>38.1</v>
      </c>
      <c r="D15" s="17">
        <v>4.2</v>
      </c>
      <c r="E15" s="16">
        <f t="shared" si="1"/>
        <v>0.28</v>
      </c>
      <c r="G15" s="5"/>
      <c r="H15" s="22">
        <v>31</v>
      </c>
      <c r="I15" s="22">
        <v>56</v>
      </c>
      <c r="J15" s="22">
        <v>10</v>
      </c>
      <c r="K15" s="13">
        <v>48</v>
      </c>
      <c r="L15" s="22">
        <v>35</v>
      </c>
    </row>
    <row r="16" spans="1:12" ht="12.75">
      <c r="A16" s="10">
        <v>120</v>
      </c>
      <c r="B16" s="17">
        <v>11</v>
      </c>
      <c r="C16" s="10">
        <f t="shared" si="0"/>
        <v>27.94</v>
      </c>
      <c r="D16" s="17">
        <v>3.4</v>
      </c>
      <c r="E16" s="16">
        <f t="shared" si="1"/>
        <v>0.3090909090909091</v>
      </c>
      <c r="G16" s="5"/>
      <c r="H16" s="22">
        <v>44</v>
      </c>
      <c r="I16" s="22">
        <v>48</v>
      </c>
      <c r="J16" s="22">
        <v>30</v>
      </c>
      <c r="K16" s="13">
        <v>45</v>
      </c>
      <c r="L16" s="22">
        <v>45</v>
      </c>
    </row>
    <row r="17" spans="1:12" ht="12.75">
      <c r="A17" s="10">
        <v>135</v>
      </c>
      <c r="B17" s="17">
        <v>12</v>
      </c>
      <c r="C17" s="10">
        <f t="shared" si="0"/>
        <v>30.48</v>
      </c>
      <c r="D17" s="17">
        <v>2.5</v>
      </c>
      <c r="E17" s="16">
        <f t="shared" si="1"/>
        <v>0.20833333333333334</v>
      </c>
      <c r="G17" s="5"/>
      <c r="H17" s="22">
        <v>42.5</v>
      </c>
      <c r="I17" s="22">
        <v>56</v>
      </c>
      <c r="J17" s="22">
        <v>31</v>
      </c>
      <c r="K17" s="13">
        <v>43</v>
      </c>
      <c r="L17" s="22">
        <v>43</v>
      </c>
    </row>
    <row r="18" spans="1:12" ht="12.75">
      <c r="A18" s="10">
        <v>150</v>
      </c>
      <c r="B18" s="17">
        <v>13</v>
      </c>
      <c r="C18" s="10">
        <f t="shared" si="0"/>
        <v>33.02</v>
      </c>
      <c r="D18" s="17">
        <v>3.3</v>
      </c>
      <c r="E18" s="16">
        <f t="shared" si="1"/>
        <v>0.25384615384615383</v>
      </c>
      <c r="G18" s="5"/>
      <c r="H18" s="13">
        <v>43</v>
      </c>
      <c r="I18" s="13">
        <v>56</v>
      </c>
      <c r="J18" s="13">
        <v>44</v>
      </c>
      <c r="K18" s="13">
        <v>55</v>
      </c>
      <c r="L18" s="13">
        <v>42</v>
      </c>
    </row>
    <row r="19" spans="1:12" ht="12.75">
      <c r="A19" s="10">
        <v>165</v>
      </c>
      <c r="B19" s="17">
        <v>17</v>
      </c>
      <c r="C19" s="10">
        <f t="shared" si="0"/>
        <v>43.18</v>
      </c>
      <c r="D19" s="17">
        <v>4.2</v>
      </c>
      <c r="E19" s="16">
        <f t="shared" si="1"/>
        <v>0.24705882352941178</v>
      </c>
      <c r="G19" s="5"/>
      <c r="H19" s="13">
        <v>53</v>
      </c>
      <c r="I19" s="13">
        <v>35</v>
      </c>
      <c r="J19" s="13">
        <v>43</v>
      </c>
      <c r="K19" s="13">
        <v>53</v>
      </c>
      <c r="L19" s="13">
        <v>47</v>
      </c>
    </row>
    <row r="20" spans="1:12" ht="12.75">
      <c r="A20" s="10">
        <v>180</v>
      </c>
      <c r="B20" s="17">
        <v>10</v>
      </c>
      <c r="C20" s="10">
        <f t="shared" si="0"/>
        <v>25.4</v>
      </c>
      <c r="D20" s="17">
        <v>2.5</v>
      </c>
      <c r="E20" s="16">
        <f t="shared" si="1"/>
        <v>0.25</v>
      </c>
      <c r="G20" s="5"/>
      <c r="H20" s="13">
        <v>53.5</v>
      </c>
      <c r="I20" s="13">
        <v>43</v>
      </c>
      <c r="J20" s="13">
        <v>46</v>
      </c>
      <c r="K20" s="13">
        <v>53</v>
      </c>
      <c r="L20" s="13">
        <v>57</v>
      </c>
    </row>
    <row r="21" spans="1:12" ht="12.75">
      <c r="A21" s="10">
        <v>195</v>
      </c>
      <c r="B21" s="17">
        <v>15</v>
      </c>
      <c r="C21" s="10">
        <f t="shared" si="0"/>
        <v>38.1</v>
      </c>
      <c r="D21" s="17">
        <v>3.2</v>
      </c>
      <c r="E21" s="16">
        <f t="shared" si="1"/>
        <v>0.21333333333333335</v>
      </c>
      <c r="G21" s="5"/>
      <c r="H21" s="13">
        <v>45</v>
      </c>
      <c r="I21" s="13">
        <v>41</v>
      </c>
      <c r="J21" s="13">
        <v>38</v>
      </c>
      <c r="K21" s="13">
        <v>51</v>
      </c>
      <c r="L21" s="13">
        <v>57</v>
      </c>
    </row>
    <row r="22" spans="1:12" ht="12.75">
      <c r="A22" s="10">
        <v>210</v>
      </c>
      <c r="B22" s="17">
        <v>15</v>
      </c>
      <c r="C22" s="10">
        <f t="shared" si="0"/>
        <v>38.1</v>
      </c>
      <c r="D22" s="17">
        <v>3.6</v>
      </c>
      <c r="E22" s="16">
        <f t="shared" si="1"/>
        <v>0.24000000000000002</v>
      </c>
      <c r="G22" s="5"/>
      <c r="H22" s="13">
        <v>56.5</v>
      </c>
      <c r="I22" s="13">
        <v>43</v>
      </c>
      <c r="J22" s="13">
        <v>32</v>
      </c>
      <c r="K22" s="13">
        <v>49</v>
      </c>
      <c r="L22" s="13">
        <v>53</v>
      </c>
    </row>
    <row r="23" spans="1:12" ht="12.75">
      <c r="A23" s="10">
        <v>225</v>
      </c>
      <c r="B23" s="17">
        <v>16</v>
      </c>
      <c r="C23" s="10">
        <f t="shared" si="0"/>
        <v>40.64</v>
      </c>
      <c r="D23" s="17">
        <v>3.8</v>
      </c>
      <c r="E23" s="16">
        <f t="shared" si="1"/>
        <v>0.2375</v>
      </c>
      <c r="G23" s="5"/>
      <c r="H23" s="13">
        <v>48.5</v>
      </c>
      <c r="I23" s="13">
        <v>44</v>
      </c>
      <c r="J23" s="13">
        <v>21</v>
      </c>
      <c r="K23" s="13">
        <v>52</v>
      </c>
      <c r="L23" s="13">
        <v>56</v>
      </c>
    </row>
    <row r="24" spans="1:12" ht="12.75">
      <c r="A24" s="10">
        <v>240</v>
      </c>
      <c r="B24" s="17">
        <v>13</v>
      </c>
      <c r="C24" s="10">
        <f t="shared" si="0"/>
        <v>33.02</v>
      </c>
      <c r="D24" s="17">
        <v>3</v>
      </c>
      <c r="E24" s="16">
        <f t="shared" si="1"/>
        <v>0.23076923076923078</v>
      </c>
      <c r="G24" s="5"/>
      <c r="H24" s="13">
        <v>43</v>
      </c>
      <c r="I24" s="13">
        <v>46</v>
      </c>
      <c r="J24" s="13">
        <v>40</v>
      </c>
      <c r="K24" s="13">
        <v>42</v>
      </c>
      <c r="L24" s="13">
        <v>55</v>
      </c>
    </row>
    <row r="25" spans="1:12" ht="12.75">
      <c r="A25" s="10">
        <v>255</v>
      </c>
      <c r="B25" s="17">
        <v>11</v>
      </c>
      <c r="C25" s="10">
        <f t="shared" si="0"/>
        <v>27.94</v>
      </c>
      <c r="D25" s="17">
        <v>2.2</v>
      </c>
      <c r="E25" s="16">
        <f t="shared" si="1"/>
        <v>0.2</v>
      </c>
      <c r="G25" s="5"/>
      <c r="H25" s="13">
        <v>46</v>
      </c>
      <c r="I25" s="13">
        <v>44</v>
      </c>
      <c r="J25" s="13">
        <v>40</v>
      </c>
      <c r="K25" s="13">
        <v>50</v>
      </c>
      <c r="L25" s="13">
        <v>59</v>
      </c>
    </row>
    <row r="26" spans="1:12" ht="12.75">
      <c r="A26" s="10">
        <v>270</v>
      </c>
      <c r="B26" s="17">
        <v>16</v>
      </c>
      <c r="C26" s="10">
        <f t="shared" si="0"/>
        <v>40.64</v>
      </c>
      <c r="D26" s="17">
        <v>3.7</v>
      </c>
      <c r="E26" s="16">
        <f t="shared" si="1"/>
        <v>0.23125</v>
      </c>
      <c r="G26" s="5"/>
      <c r="H26" s="13">
        <v>42</v>
      </c>
      <c r="I26" s="13">
        <v>32</v>
      </c>
      <c r="J26" s="13">
        <v>32</v>
      </c>
      <c r="K26" s="13">
        <v>51</v>
      </c>
      <c r="L26" s="13">
        <v>47</v>
      </c>
    </row>
    <row r="27" spans="1:12" ht="12.75">
      <c r="A27" s="10">
        <v>285</v>
      </c>
      <c r="B27" s="17">
        <v>16</v>
      </c>
      <c r="C27" s="10">
        <f t="shared" si="0"/>
        <v>40.64</v>
      </c>
      <c r="D27" s="17">
        <v>3.8</v>
      </c>
      <c r="E27" s="16">
        <f t="shared" si="1"/>
        <v>0.2375</v>
      </c>
      <c r="G27" s="5"/>
      <c r="H27" s="13">
        <v>36.5</v>
      </c>
      <c r="I27" s="13">
        <v>33</v>
      </c>
      <c r="J27" s="13">
        <v>29</v>
      </c>
      <c r="K27" s="13">
        <v>42</v>
      </c>
      <c r="L27" s="13">
        <v>50</v>
      </c>
    </row>
    <row r="28" spans="1:12" ht="12.75">
      <c r="A28" s="10">
        <v>300</v>
      </c>
      <c r="B28" s="17">
        <v>14</v>
      </c>
      <c r="C28" s="10">
        <f t="shared" si="0"/>
        <v>35.56</v>
      </c>
      <c r="D28" s="17">
        <v>2.8</v>
      </c>
      <c r="E28" s="16">
        <f t="shared" si="1"/>
        <v>0.19999999999999998</v>
      </c>
      <c r="G28" s="5"/>
      <c r="H28" s="13">
        <v>45</v>
      </c>
      <c r="I28" s="13">
        <v>34</v>
      </c>
      <c r="J28" s="13">
        <v>37</v>
      </c>
      <c r="K28" s="13">
        <v>45</v>
      </c>
      <c r="L28" s="13">
        <v>54</v>
      </c>
    </row>
    <row r="29" spans="1:12" ht="12.75">
      <c r="A29" s="10">
        <v>315</v>
      </c>
      <c r="B29" s="17">
        <v>12</v>
      </c>
      <c r="C29" s="10">
        <f t="shared" si="0"/>
        <v>30.48</v>
      </c>
      <c r="D29" s="17">
        <v>3</v>
      </c>
      <c r="E29" s="16">
        <f t="shared" si="1"/>
        <v>0.25</v>
      </c>
      <c r="G29" s="5"/>
      <c r="H29" s="13">
        <v>47</v>
      </c>
      <c r="I29" s="13">
        <v>34</v>
      </c>
      <c r="J29" s="13">
        <v>35</v>
      </c>
      <c r="K29" s="13">
        <v>47</v>
      </c>
      <c r="L29" s="13">
        <v>54</v>
      </c>
    </row>
    <row r="30" spans="1:12" ht="12.75">
      <c r="A30" s="10">
        <v>330</v>
      </c>
      <c r="B30" s="17">
        <v>17</v>
      </c>
      <c r="C30" s="10">
        <f t="shared" si="0"/>
        <v>43.18</v>
      </c>
      <c r="D30" s="17">
        <v>3.6</v>
      </c>
      <c r="E30" s="16">
        <f t="shared" si="1"/>
        <v>0.21176470588235294</v>
      </c>
      <c r="G30" s="5"/>
      <c r="H30" s="13">
        <v>44</v>
      </c>
      <c r="I30" s="13">
        <v>46</v>
      </c>
      <c r="J30" s="13">
        <v>38</v>
      </c>
      <c r="K30" s="13">
        <v>53</v>
      </c>
      <c r="L30" s="13">
        <v>51</v>
      </c>
    </row>
    <row r="31" spans="1:12" ht="12.75">
      <c r="A31" s="10">
        <v>345</v>
      </c>
      <c r="B31" s="17">
        <v>12</v>
      </c>
      <c r="C31" s="10">
        <f t="shared" si="0"/>
        <v>30.48</v>
      </c>
      <c r="D31" s="17">
        <v>2.7</v>
      </c>
      <c r="E31" s="16">
        <f t="shared" si="1"/>
        <v>0.225</v>
      </c>
      <c r="G31" s="5"/>
      <c r="H31" s="13">
        <v>33</v>
      </c>
      <c r="I31" s="13">
        <v>48</v>
      </c>
      <c r="J31" s="13">
        <v>48</v>
      </c>
      <c r="K31" s="13">
        <v>52</v>
      </c>
      <c r="L31" s="13">
        <v>54</v>
      </c>
    </row>
    <row r="32" spans="1:12" ht="12.75">
      <c r="A32" s="10">
        <v>360</v>
      </c>
      <c r="B32" s="17">
        <v>17</v>
      </c>
      <c r="C32" s="10">
        <f t="shared" si="0"/>
        <v>43.18</v>
      </c>
      <c r="D32" s="17">
        <v>3.7</v>
      </c>
      <c r="E32" s="16">
        <f t="shared" si="1"/>
        <v>0.21764705882352942</v>
      </c>
      <c r="G32" s="5"/>
      <c r="H32" s="13">
        <v>22</v>
      </c>
      <c r="I32" s="13">
        <v>46</v>
      </c>
      <c r="J32" s="13">
        <v>53</v>
      </c>
      <c r="K32" s="13">
        <v>56</v>
      </c>
      <c r="L32" s="13">
        <v>56</v>
      </c>
    </row>
    <row r="33" spans="1:12" ht="12.75">
      <c r="A33" s="10">
        <v>375</v>
      </c>
      <c r="B33" s="17">
        <v>5</v>
      </c>
      <c r="C33" s="10">
        <f t="shared" si="0"/>
        <v>12.7</v>
      </c>
      <c r="D33" s="17">
        <v>3.4</v>
      </c>
      <c r="E33" s="16">
        <f t="shared" si="1"/>
        <v>0.6799999999999999</v>
      </c>
      <c r="G33" s="5"/>
      <c r="H33" s="13">
        <v>44</v>
      </c>
      <c r="I33" s="13">
        <v>45</v>
      </c>
      <c r="J33" s="13">
        <v>46</v>
      </c>
      <c r="K33" s="13">
        <v>49</v>
      </c>
      <c r="L33" s="13">
        <v>49</v>
      </c>
    </row>
    <row r="34" spans="1:12" ht="12.75">
      <c r="A34" s="10">
        <v>390</v>
      </c>
      <c r="B34" s="17">
        <v>15</v>
      </c>
      <c r="C34" s="10">
        <f t="shared" si="0"/>
        <v>38.1</v>
      </c>
      <c r="D34" s="17">
        <v>3.6</v>
      </c>
      <c r="E34" s="16">
        <f t="shared" si="1"/>
        <v>0.24000000000000002</v>
      </c>
      <c r="G34" s="5"/>
      <c r="H34" s="13">
        <v>36</v>
      </c>
      <c r="I34" s="13">
        <v>50</v>
      </c>
      <c r="J34" s="13">
        <v>50</v>
      </c>
      <c r="K34" s="13">
        <v>55</v>
      </c>
      <c r="L34" s="13">
        <v>51</v>
      </c>
    </row>
    <row r="35" spans="1:12" ht="12.75">
      <c r="A35" s="10">
        <v>405</v>
      </c>
      <c r="B35" s="17">
        <v>16</v>
      </c>
      <c r="C35" s="10">
        <f t="shared" si="0"/>
        <v>40.64</v>
      </c>
      <c r="D35" s="17">
        <v>4.1</v>
      </c>
      <c r="E35" s="16">
        <f t="shared" si="1"/>
        <v>0.25625</v>
      </c>
      <c r="G35" s="5"/>
      <c r="H35" s="13">
        <v>45</v>
      </c>
      <c r="I35" s="13">
        <v>56</v>
      </c>
      <c r="J35" s="13">
        <v>48</v>
      </c>
      <c r="K35" s="13">
        <v>45</v>
      </c>
      <c r="L35" s="13">
        <v>54</v>
      </c>
    </row>
    <row r="36" spans="1:12" ht="12.75">
      <c r="A36" s="10">
        <v>420</v>
      </c>
      <c r="B36" s="17">
        <v>15</v>
      </c>
      <c r="C36" s="10">
        <f t="shared" si="0"/>
        <v>38.1</v>
      </c>
      <c r="D36" s="17">
        <v>2</v>
      </c>
      <c r="E36" s="16">
        <f t="shared" si="1"/>
        <v>0.13333333333333333</v>
      </c>
      <c r="G36" s="5"/>
      <c r="H36" s="13">
        <v>35</v>
      </c>
      <c r="I36" s="13">
        <v>53</v>
      </c>
      <c r="J36" s="13">
        <v>46</v>
      </c>
      <c r="K36" s="13">
        <v>48</v>
      </c>
      <c r="L36" s="13">
        <v>54</v>
      </c>
    </row>
    <row r="37" spans="1:12" ht="12.75">
      <c r="A37" s="10">
        <v>435</v>
      </c>
      <c r="B37" s="17">
        <v>9</v>
      </c>
      <c r="C37" s="10">
        <f t="shared" si="0"/>
        <v>22.86</v>
      </c>
      <c r="D37" s="17">
        <v>2</v>
      </c>
      <c r="E37" s="16">
        <f t="shared" si="1"/>
        <v>0.2222222222222222</v>
      </c>
      <c r="G37" s="5"/>
      <c r="H37" s="13">
        <v>42</v>
      </c>
      <c r="I37" s="13">
        <v>38</v>
      </c>
      <c r="J37" s="13">
        <v>41</v>
      </c>
      <c r="K37" s="13">
        <v>51</v>
      </c>
      <c r="L37" s="13">
        <v>55</v>
      </c>
    </row>
    <row r="38" spans="1:12" ht="12.75">
      <c r="A38" s="10">
        <v>450</v>
      </c>
      <c r="B38" s="17">
        <v>16</v>
      </c>
      <c r="C38" s="10">
        <f t="shared" si="0"/>
        <v>40.64</v>
      </c>
      <c r="D38" s="17">
        <v>3.7</v>
      </c>
      <c r="E38" s="16">
        <f t="shared" si="1"/>
        <v>0.23125</v>
      </c>
      <c r="G38" s="5"/>
      <c r="H38" s="13">
        <v>40</v>
      </c>
      <c r="I38" s="13">
        <v>41</v>
      </c>
      <c r="J38" s="13">
        <v>39</v>
      </c>
      <c r="K38" s="13">
        <v>52</v>
      </c>
      <c r="L38" s="13">
        <v>47</v>
      </c>
    </row>
    <row r="39" spans="1:12" ht="12.75">
      <c r="A39" s="10">
        <v>465</v>
      </c>
      <c r="B39" s="17">
        <v>17</v>
      </c>
      <c r="C39" s="10">
        <f t="shared" si="0"/>
        <v>43.18</v>
      </c>
      <c r="D39" s="17">
        <v>4.5</v>
      </c>
      <c r="E39" s="16">
        <f t="shared" si="1"/>
        <v>0.2647058823529412</v>
      </c>
      <c r="G39" s="5"/>
      <c r="H39" s="13">
        <v>45</v>
      </c>
      <c r="I39" s="13">
        <v>48</v>
      </c>
      <c r="J39" s="13">
        <v>42</v>
      </c>
      <c r="K39" s="13">
        <v>51</v>
      </c>
      <c r="L39" s="13">
        <v>36</v>
      </c>
    </row>
    <row r="40" spans="1:12" ht="12.75">
      <c r="A40" s="10">
        <v>480</v>
      </c>
      <c r="B40" s="17">
        <v>16</v>
      </c>
      <c r="C40" s="10">
        <f aca="true" t="shared" si="2" ref="C40:C66">B40*2.54</f>
        <v>40.64</v>
      </c>
      <c r="D40" s="17">
        <v>4.2</v>
      </c>
      <c r="E40" s="16">
        <f aca="true" t="shared" si="3" ref="E40:E66">D40/B40</f>
        <v>0.2625</v>
      </c>
      <c r="G40" s="5"/>
      <c r="H40" s="13">
        <v>32</v>
      </c>
      <c r="I40" s="13">
        <v>56</v>
      </c>
      <c r="J40" s="13">
        <v>43</v>
      </c>
      <c r="K40" s="13">
        <v>54</v>
      </c>
      <c r="L40" s="13">
        <v>39</v>
      </c>
    </row>
    <row r="41" spans="1:12" ht="12.75">
      <c r="A41" s="10">
        <v>495</v>
      </c>
      <c r="B41" s="17">
        <v>161</v>
      </c>
      <c r="C41" s="10">
        <f t="shared" si="2"/>
        <v>408.94</v>
      </c>
      <c r="D41" s="17">
        <v>4.3</v>
      </c>
      <c r="E41" s="16">
        <f t="shared" si="3"/>
        <v>0.02670807453416149</v>
      </c>
      <c r="G41" s="5"/>
      <c r="H41" s="13">
        <v>31</v>
      </c>
      <c r="I41" s="13">
        <v>54</v>
      </c>
      <c r="J41" s="13">
        <v>35</v>
      </c>
      <c r="K41" s="13">
        <v>51</v>
      </c>
      <c r="L41" s="13">
        <v>45</v>
      </c>
    </row>
    <row r="42" spans="1:12" ht="12.75">
      <c r="A42" s="10">
        <v>510</v>
      </c>
      <c r="B42" s="17">
        <v>16</v>
      </c>
      <c r="C42" s="10">
        <f t="shared" si="2"/>
        <v>40.64</v>
      </c>
      <c r="D42" s="17">
        <v>4.3</v>
      </c>
      <c r="E42" s="16">
        <f t="shared" si="3"/>
        <v>0.26875</v>
      </c>
      <c r="G42" s="5"/>
      <c r="H42" s="13">
        <v>26.5</v>
      </c>
      <c r="I42" s="13">
        <v>51</v>
      </c>
      <c r="J42" s="13">
        <v>36</v>
      </c>
      <c r="K42" s="13">
        <v>49</v>
      </c>
      <c r="L42" s="13">
        <v>47</v>
      </c>
    </row>
    <row r="43" spans="1:12" ht="12.75">
      <c r="A43" s="10">
        <v>525</v>
      </c>
      <c r="B43" s="17">
        <v>19</v>
      </c>
      <c r="C43" s="10">
        <f t="shared" si="2"/>
        <v>48.26</v>
      </c>
      <c r="D43" s="17">
        <v>4</v>
      </c>
      <c r="E43" s="16">
        <f t="shared" si="3"/>
        <v>0.21052631578947367</v>
      </c>
      <c r="G43" s="5"/>
      <c r="H43" s="13">
        <v>41</v>
      </c>
      <c r="I43" s="13">
        <v>48</v>
      </c>
      <c r="J43" s="13">
        <v>33</v>
      </c>
      <c r="K43" s="13">
        <v>28</v>
      </c>
      <c r="L43" s="13">
        <v>59</v>
      </c>
    </row>
    <row r="44" spans="1:12" ht="12.75">
      <c r="A44" s="10">
        <v>540</v>
      </c>
      <c r="B44" s="17">
        <v>15</v>
      </c>
      <c r="C44" s="10">
        <f t="shared" si="2"/>
        <v>38.1</v>
      </c>
      <c r="D44" s="17">
        <v>3.1</v>
      </c>
      <c r="E44" s="16">
        <f t="shared" si="3"/>
        <v>0.20666666666666667</v>
      </c>
      <c r="G44" s="5"/>
      <c r="H44" s="13">
        <v>34.5</v>
      </c>
      <c r="I44" s="13">
        <v>49</v>
      </c>
      <c r="J44" s="13">
        <v>40</v>
      </c>
      <c r="K44" s="13">
        <v>25</v>
      </c>
      <c r="L44" s="13">
        <v>55</v>
      </c>
    </row>
    <row r="45" spans="1:12" ht="12.75">
      <c r="A45" s="10">
        <v>555</v>
      </c>
      <c r="B45" s="17">
        <v>17</v>
      </c>
      <c r="C45" s="10">
        <f t="shared" si="2"/>
        <v>43.18</v>
      </c>
      <c r="D45" s="17">
        <v>4.5</v>
      </c>
      <c r="E45" s="16">
        <f t="shared" si="3"/>
        <v>0.2647058823529412</v>
      </c>
      <c r="G45" s="5"/>
      <c r="H45" s="13">
        <v>56</v>
      </c>
      <c r="I45" s="13">
        <v>47</v>
      </c>
      <c r="J45" s="13">
        <v>40</v>
      </c>
      <c r="K45" s="13">
        <v>41</v>
      </c>
      <c r="L45" s="13">
        <v>61</v>
      </c>
    </row>
    <row r="46" spans="1:12" ht="12.75">
      <c r="A46" s="10">
        <v>570</v>
      </c>
      <c r="B46" s="17">
        <v>14</v>
      </c>
      <c r="C46" s="10">
        <f t="shared" si="2"/>
        <v>35.56</v>
      </c>
      <c r="D46" s="17">
        <v>3.4</v>
      </c>
      <c r="E46" s="16">
        <f t="shared" si="3"/>
        <v>0.24285714285714285</v>
      </c>
      <c r="G46" s="5"/>
      <c r="H46" s="13">
        <v>50</v>
      </c>
      <c r="I46" s="13">
        <v>42</v>
      </c>
      <c r="J46" s="13">
        <v>34</v>
      </c>
      <c r="K46" s="13">
        <v>44</v>
      </c>
      <c r="L46" s="13">
        <v>48</v>
      </c>
    </row>
    <row r="47" spans="1:12" ht="12.75">
      <c r="A47" s="10">
        <v>585</v>
      </c>
      <c r="B47" s="17">
        <v>14</v>
      </c>
      <c r="C47" s="10">
        <f t="shared" si="2"/>
        <v>35.56</v>
      </c>
      <c r="D47" s="17">
        <v>3.2</v>
      </c>
      <c r="E47" s="16">
        <f t="shared" si="3"/>
        <v>0.2285714285714286</v>
      </c>
      <c r="G47" s="5"/>
      <c r="H47" s="13">
        <v>31</v>
      </c>
      <c r="I47" s="13">
        <v>45</v>
      </c>
      <c r="J47" s="13">
        <v>40</v>
      </c>
      <c r="K47" s="13">
        <v>49</v>
      </c>
      <c r="L47" s="13">
        <v>55</v>
      </c>
    </row>
    <row r="48" spans="1:12" ht="12.75">
      <c r="A48" s="10">
        <v>600</v>
      </c>
      <c r="B48" s="17">
        <v>12</v>
      </c>
      <c r="C48" s="10">
        <f t="shared" si="2"/>
        <v>30.48</v>
      </c>
      <c r="D48" s="17">
        <v>2.3</v>
      </c>
      <c r="E48" s="16">
        <f t="shared" si="3"/>
        <v>0.19166666666666665</v>
      </c>
      <c r="G48" s="5"/>
      <c r="H48" s="13">
        <v>37</v>
      </c>
      <c r="I48" s="13">
        <v>48</v>
      </c>
      <c r="J48" s="13">
        <v>30</v>
      </c>
      <c r="K48" s="13">
        <v>45</v>
      </c>
      <c r="L48" s="13">
        <v>53</v>
      </c>
    </row>
    <row r="49" spans="1:12" ht="12.75">
      <c r="A49" s="10">
        <v>615</v>
      </c>
      <c r="B49" s="17">
        <v>15</v>
      </c>
      <c r="C49" s="10">
        <f t="shared" si="2"/>
        <v>38.1</v>
      </c>
      <c r="D49" s="17">
        <v>3.6</v>
      </c>
      <c r="E49" s="16">
        <f t="shared" si="3"/>
        <v>0.24000000000000002</v>
      </c>
      <c r="G49" s="5"/>
      <c r="H49" s="13">
        <v>41</v>
      </c>
      <c r="I49" s="13">
        <v>31</v>
      </c>
      <c r="J49" s="13">
        <v>42</v>
      </c>
      <c r="K49" s="13">
        <v>34</v>
      </c>
      <c r="L49" s="13">
        <v>33</v>
      </c>
    </row>
    <row r="50" spans="1:12" ht="12.75">
      <c r="A50" s="10">
        <v>630</v>
      </c>
      <c r="B50" s="17">
        <v>16</v>
      </c>
      <c r="C50" s="10">
        <f t="shared" si="2"/>
        <v>40.64</v>
      </c>
      <c r="D50" s="17">
        <v>3.2</v>
      </c>
      <c r="E50" s="16">
        <f t="shared" si="3"/>
        <v>0.2</v>
      </c>
      <c r="G50" s="5"/>
      <c r="H50" s="13">
        <v>48</v>
      </c>
      <c r="I50" s="13">
        <v>36</v>
      </c>
      <c r="J50" s="13">
        <v>40</v>
      </c>
      <c r="K50" s="13">
        <v>52</v>
      </c>
      <c r="L50" s="13">
        <v>38</v>
      </c>
    </row>
    <row r="51" spans="1:12" ht="12.75">
      <c r="A51" s="10">
        <v>645</v>
      </c>
      <c r="B51" s="17">
        <v>24</v>
      </c>
      <c r="C51" s="10">
        <f t="shared" si="2"/>
        <v>60.96</v>
      </c>
      <c r="D51" s="17">
        <v>6.9</v>
      </c>
      <c r="E51" s="16">
        <f t="shared" si="3"/>
        <v>0.28750000000000003</v>
      </c>
      <c r="G51" s="5"/>
      <c r="H51" s="13">
        <v>42</v>
      </c>
      <c r="I51" s="13">
        <v>44</v>
      </c>
      <c r="J51" s="13">
        <v>35</v>
      </c>
      <c r="K51" s="13">
        <v>39</v>
      </c>
      <c r="L51" s="13">
        <v>38</v>
      </c>
    </row>
    <row r="52" spans="1:12" ht="12.75">
      <c r="A52" s="10">
        <v>660</v>
      </c>
      <c r="B52" s="17">
        <v>14</v>
      </c>
      <c r="C52" s="10">
        <f t="shared" si="2"/>
        <v>35.56</v>
      </c>
      <c r="D52" s="17">
        <v>3.1</v>
      </c>
      <c r="E52" s="16">
        <f t="shared" si="3"/>
        <v>0.22142857142857145</v>
      </c>
      <c r="G52" s="5"/>
      <c r="H52" s="13">
        <v>57</v>
      </c>
      <c r="I52" s="13">
        <v>34</v>
      </c>
      <c r="J52" s="13">
        <v>45</v>
      </c>
      <c r="K52" s="13">
        <v>46</v>
      </c>
      <c r="L52" s="13">
        <v>32</v>
      </c>
    </row>
    <row r="53" spans="1:12" ht="12.75">
      <c r="A53" s="10">
        <v>675</v>
      </c>
      <c r="B53" s="17">
        <v>18</v>
      </c>
      <c r="C53" s="10">
        <f t="shared" si="2"/>
        <v>45.72</v>
      </c>
      <c r="D53" s="17">
        <v>4.1</v>
      </c>
      <c r="E53" s="16">
        <f t="shared" si="3"/>
        <v>0.22777777777777775</v>
      </c>
      <c r="G53" s="5"/>
      <c r="H53" s="13">
        <v>42</v>
      </c>
      <c r="I53" s="13">
        <v>23</v>
      </c>
      <c r="J53" s="13">
        <v>37</v>
      </c>
      <c r="K53" s="13">
        <v>40</v>
      </c>
      <c r="L53" s="13">
        <v>25</v>
      </c>
    </row>
    <row r="54" spans="1:12" ht="12.75">
      <c r="A54" s="10">
        <v>690</v>
      </c>
      <c r="B54" s="17">
        <v>21</v>
      </c>
      <c r="C54" s="10">
        <f t="shared" si="2"/>
        <v>53.34</v>
      </c>
      <c r="D54" s="17">
        <v>4.8</v>
      </c>
      <c r="E54" s="16">
        <f t="shared" si="3"/>
        <v>0.22857142857142856</v>
      </c>
      <c r="G54" s="5"/>
      <c r="H54" s="13">
        <v>59.5</v>
      </c>
      <c r="I54" s="13">
        <v>30</v>
      </c>
      <c r="J54" s="13">
        <v>36</v>
      </c>
      <c r="K54" s="13">
        <v>48</v>
      </c>
      <c r="L54" s="13">
        <v>26</v>
      </c>
    </row>
    <row r="55" spans="1:12" ht="12.75">
      <c r="A55" s="10">
        <v>705</v>
      </c>
      <c r="B55" s="17">
        <v>10</v>
      </c>
      <c r="C55" s="10">
        <f t="shared" si="2"/>
        <v>25.4</v>
      </c>
      <c r="D55" s="17">
        <v>2</v>
      </c>
      <c r="E55" s="16">
        <f t="shared" si="3"/>
        <v>0.2</v>
      </c>
      <c r="G55" s="5"/>
      <c r="H55" s="13">
        <v>33</v>
      </c>
      <c r="I55" s="13">
        <v>63</v>
      </c>
      <c r="J55" s="13">
        <v>55</v>
      </c>
      <c r="K55" s="13">
        <v>45</v>
      </c>
      <c r="L55" s="13">
        <v>49</v>
      </c>
    </row>
    <row r="56" spans="1:12" ht="12.75">
      <c r="A56" s="10">
        <v>720</v>
      </c>
      <c r="B56" s="17">
        <v>15</v>
      </c>
      <c r="C56" s="10">
        <f t="shared" si="2"/>
        <v>38.1</v>
      </c>
      <c r="D56" s="17">
        <v>3.8</v>
      </c>
      <c r="E56" s="16">
        <f t="shared" si="3"/>
        <v>0.2533333333333333</v>
      </c>
      <c r="G56" s="5"/>
      <c r="H56" s="13">
        <v>36</v>
      </c>
      <c r="I56" s="13">
        <v>46</v>
      </c>
      <c r="J56" s="13">
        <v>45</v>
      </c>
      <c r="K56" s="13">
        <v>51</v>
      </c>
      <c r="L56" s="13">
        <v>48</v>
      </c>
    </row>
    <row r="57" spans="1:12" ht="12.75">
      <c r="A57" s="10">
        <v>735</v>
      </c>
      <c r="B57" s="17">
        <v>15</v>
      </c>
      <c r="C57" s="10">
        <f t="shared" si="2"/>
        <v>38.1</v>
      </c>
      <c r="D57" s="17">
        <v>3.5</v>
      </c>
      <c r="E57" s="16">
        <f t="shared" si="3"/>
        <v>0.23333333333333334</v>
      </c>
      <c r="G57" s="5"/>
      <c r="H57" s="13">
        <v>36.5</v>
      </c>
      <c r="I57" s="13">
        <v>33</v>
      </c>
      <c r="J57" s="13">
        <v>47</v>
      </c>
      <c r="K57" s="13">
        <v>50</v>
      </c>
      <c r="L57" s="13">
        <v>37</v>
      </c>
    </row>
    <row r="58" spans="1:12" ht="12.75">
      <c r="A58" s="10">
        <v>750</v>
      </c>
      <c r="B58" s="17">
        <v>17</v>
      </c>
      <c r="C58" s="10">
        <f t="shared" si="2"/>
        <v>43.18</v>
      </c>
      <c r="D58" s="17">
        <v>3.9</v>
      </c>
      <c r="E58" s="16">
        <f t="shared" si="3"/>
        <v>0.22941176470588234</v>
      </c>
      <c r="G58" s="5"/>
      <c r="H58" s="13">
        <v>62</v>
      </c>
      <c r="I58" s="13">
        <v>48</v>
      </c>
      <c r="J58" s="13">
        <v>56</v>
      </c>
      <c r="K58" s="13">
        <v>53</v>
      </c>
      <c r="L58" s="13">
        <v>43</v>
      </c>
    </row>
    <row r="59" spans="1:12" ht="12.75">
      <c r="A59" s="10">
        <v>765</v>
      </c>
      <c r="B59" s="17">
        <v>19</v>
      </c>
      <c r="C59" s="10">
        <f t="shared" si="2"/>
        <v>48.26</v>
      </c>
      <c r="D59" s="17">
        <v>4.4</v>
      </c>
      <c r="E59" s="16">
        <f t="shared" si="3"/>
        <v>0.23157894736842108</v>
      </c>
      <c r="G59" s="5"/>
      <c r="H59" s="13">
        <v>54</v>
      </c>
      <c r="I59" s="13">
        <v>48</v>
      </c>
      <c r="J59" s="13">
        <v>52</v>
      </c>
      <c r="K59" s="13">
        <v>35</v>
      </c>
      <c r="L59" s="13">
        <v>44</v>
      </c>
    </row>
    <row r="60" spans="1:12" ht="12.75">
      <c r="A60" s="10">
        <v>780</v>
      </c>
      <c r="B60" s="17">
        <v>19</v>
      </c>
      <c r="C60" s="10">
        <f t="shared" si="2"/>
        <v>48.26</v>
      </c>
      <c r="D60" s="17">
        <v>4.4</v>
      </c>
      <c r="E60" s="16">
        <f t="shared" si="3"/>
        <v>0.23157894736842108</v>
      </c>
      <c r="G60" s="5"/>
      <c r="H60" s="13">
        <v>33.5</v>
      </c>
      <c r="I60" s="13">
        <v>37</v>
      </c>
      <c r="J60" s="13">
        <v>20</v>
      </c>
      <c r="K60" s="13">
        <v>49</v>
      </c>
      <c r="L60" s="13">
        <v>49</v>
      </c>
    </row>
    <row r="61" spans="1:12" ht="12.75">
      <c r="A61" s="10">
        <v>795</v>
      </c>
      <c r="B61" s="17">
        <v>15</v>
      </c>
      <c r="C61" s="10">
        <f t="shared" si="2"/>
        <v>38.1</v>
      </c>
      <c r="D61" s="17">
        <v>3.6</v>
      </c>
      <c r="E61" s="16">
        <f t="shared" si="3"/>
        <v>0.24000000000000002</v>
      </c>
      <c r="G61" s="5"/>
      <c r="H61" s="13">
        <v>34.5</v>
      </c>
      <c r="I61" s="13">
        <v>40</v>
      </c>
      <c r="J61" s="13">
        <v>46</v>
      </c>
      <c r="K61" s="13">
        <v>32</v>
      </c>
      <c r="L61" s="13">
        <v>42</v>
      </c>
    </row>
    <row r="62" spans="1:12" ht="12.75">
      <c r="A62" s="10">
        <v>810</v>
      </c>
      <c r="B62" s="17">
        <v>8</v>
      </c>
      <c r="C62" s="10">
        <f t="shared" si="2"/>
        <v>20.32</v>
      </c>
      <c r="D62" s="17">
        <v>2.1</v>
      </c>
      <c r="E62" s="16">
        <f t="shared" si="3"/>
        <v>0.2625</v>
      </c>
      <c r="G62" s="5"/>
      <c r="H62" s="13">
        <v>41</v>
      </c>
      <c r="I62" s="13">
        <v>35</v>
      </c>
      <c r="J62" s="13">
        <v>55</v>
      </c>
      <c r="K62" s="13">
        <v>46</v>
      </c>
      <c r="L62" s="13">
        <v>43</v>
      </c>
    </row>
    <row r="63" spans="1:12" ht="12.75">
      <c r="A63" s="10">
        <v>825</v>
      </c>
      <c r="B63" s="17">
        <v>11</v>
      </c>
      <c r="C63" s="10">
        <f t="shared" si="2"/>
        <v>27.94</v>
      </c>
      <c r="D63" s="17">
        <v>3</v>
      </c>
      <c r="E63" s="16">
        <f t="shared" si="3"/>
        <v>0.2727272727272727</v>
      </c>
      <c r="G63" s="5"/>
      <c r="H63" s="13">
        <v>43</v>
      </c>
      <c r="I63" s="13">
        <v>27</v>
      </c>
      <c r="J63" s="13">
        <v>42</v>
      </c>
      <c r="K63" s="13">
        <v>47</v>
      </c>
      <c r="L63" s="13">
        <v>43</v>
      </c>
    </row>
    <row r="64" spans="1:12" ht="12.75">
      <c r="A64" s="10">
        <v>840</v>
      </c>
      <c r="B64" s="17">
        <v>8</v>
      </c>
      <c r="C64" s="10">
        <f t="shared" si="2"/>
        <v>20.32</v>
      </c>
      <c r="D64" s="17">
        <v>2.5</v>
      </c>
      <c r="E64" s="16">
        <f t="shared" si="3"/>
        <v>0.3125</v>
      </c>
      <c r="G64" s="5"/>
      <c r="H64" s="13">
        <v>43.5</v>
      </c>
      <c r="I64" s="13">
        <v>34</v>
      </c>
      <c r="J64" s="13">
        <v>20</v>
      </c>
      <c r="K64" s="13">
        <v>48</v>
      </c>
      <c r="L64" s="13">
        <v>37</v>
      </c>
    </row>
    <row r="65" spans="1:12" ht="12.75">
      <c r="A65" s="10">
        <v>855</v>
      </c>
      <c r="B65" s="17">
        <v>11</v>
      </c>
      <c r="C65" s="10">
        <f t="shared" si="2"/>
        <v>27.94</v>
      </c>
      <c r="D65" s="17">
        <v>3.8</v>
      </c>
      <c r="E65" s="16">
        <f t="shared" si="3"/>
        <v>0.34545454545454546</v>
      </c>
      <c r="G65" s="5"/>
      <c r="H65" s="13">
        <v>41</v>
      </c>
      <c r="I65" s="13">
        <v>49</v>
      </c>
      <c r="J65" s="13">
        <v>32</v>
      </c>
      <c r="K65" s="13">
        <v>43</v>
      </c>
      <c r="L65" s="13">
        <v>35</v>
      </c>
    </row>
    <row r="66" spans="1:12" ht="12.75">
      <c r="A66" s="10">
        <v>870</v>
      </c>
      <c r="B66" s="17">
        <v>21</v>
      </c>
      <c r="C66" s="10">
        <f t="shared" si="2"/>
        <v>53.34</v>
      </c>
      <c r="D66" s="17">
        <v>6.2</v>
      </c>
      <c r="E66" s="16">
        <f t="shared" si="3"/>
        <v>0.29523809523809524</v>
      </c>
      <c r="G66" s="5"/>
      <c r="H66" s="13">
        <v>45</v>
      </c>
      <c r="I66" s="13">
        <v>48</v>
      </c>
      <c r="J66" s="13">
        <v>42</v>
      </c>
      <c r="K66" s="13">
        <v>45</v>
      </c>
      <c r="L66" s="13">
        <v>22</v>
      </c>
    </row>
    <row r="67" spans="1:12" ht="12.75">
      <c r="A67" s="1" t="s">
        <v>5</v>
      </c>
      <c r="B67" s="12">
        <f>AVERAGE(B8:B17)</f>
        <v>14.2</v>
      </c>
      <c r="C67" s="12">
        <f>AVERAGE(C8:C17)</f>
        <v>36.068</v>
      </c>
      <c r="D67" s="24">
        <f>AVERAGE(D8:D17)</f>
        <v>3.3200000000000003</v>
      </c>
      <c r="E67" s="2">
        <f>AVERAGE(E8:E17)</f>
        <v>0.2339539627039627</v>
      </c>
      <c r="G67" s="5"/>
      <c r="H67" s="22">
        <v>40</v>
      </c>
      <c r="I67" s="22">
        <v>40</v>
      </c>
      <c r="J67" s="22">
        <v>49</v>
      </c>
      <c r="K67" s="22">
        <v>50</v>
      </c>
      <c r="L67" s="22">
        <v>48</v>
      </c>
    </row>
    <row r="68" spans="4:12" ht="12.75">
      <c r="D68" s="3" t="s">
        <v>0</v>
      </c>
      <c r="E68" s="3"/>
      <c r="F68" s="12">
        <f>K68*E67</f>
        <v>10.110866390831392</v>
      </c>
      <c r="G68" s="5"/>
      <c r="H68" s="21" t="s">
        <v>8</v>
      </c>
      <c r="I68" s="9"/>
      <c r="J68" s="9"/>
      <c r="K68" s="4">
        <f>AVERAGE(H8:L67)</f>
        <v>43.217333333333336</v>
      </c>
      <c r="L68" t="s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&amp; Environmental Research Center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Gieck</dc:creator>
  <cp:keywords/>
  <dc:description/>
  <cp:lastModifiedBy>Hansel</cp:lastModifiedBy>
  <dcterms:created xsi:type="dcterms:W3CDTF">2001-03-09T23:00:30Z</dcterms:created>
  <dcterms:modified xsi:type="dcterms:W3CDTF">2001-10-02T20:28:59Z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