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710" windowHeight="6675" tabRatio="783" firstSheet="9" activeTab="12"/>
  </bookViews>
  <sheets>
    <sheet name="Plot 1" sheetId="1" r:id="rId1"/>
    <sheet name="Plot 2" sheetId="2" r:id="rId2"/>
    <sheet name="Plot 3" sheetId="3" r:id="rId3"/>
    <sheet name="Plot 4" sheetId="4" r:id="rId4"/>
    <sheet name="Franklin Bluffs" sheetId="5" r:id="rId5"/>
    <sheet name="Sagwon" sheetId="6" r:id="rId6"/>
    <sheet name="East Facing Slope" sheetId="7" r:id="rId7"/>
    <sheet name="Betty" sheetId="8" r:id="rId8"/>
    <sheet name="NPB #2 Gravel_Tundra" sheetId="9" r:id="rId9"/>
    <sheet name="Kuparuk Wetlands" sheetId="10" r:id="rId10"/>
    <sheet name="Valley Transect" sheetId="11" r:id="rId11"/>
    <sheet name="Valley Bottom" sheetId="12" r:id="rId12"/>
    <sheet name="Ablation Chart" sheetId="13" r:id="rId13"/>
    <sheet name="Ablation 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<sst xmlns="http://schemas.openxmlformats.org/spreadsheetml/2006/main" count="1030" uniqueCount="93">
  <si>
    <t>SITE NAME:</t>
  </si>
  <si>
    <t>Plot 1</t>
  </si>
  <si>
    <t>DATE:</t>
  </si>
  <si>
    <t>TIME:</t>
  </si>
  <si>
    <t>Depth (in)</t>
  </si>
  <si>
    <t>Depth (cm)</t>
  </si>
  <si>
    <t>H20 eq</t>
  </si>
  <si>
    <t>Density</t>
  </si>
  <si>
    <t>Average:</t>
  </si>
  <si>
    <t>Plot 2</t>
  </si>
  <si>
    <t>Plot 3</t>
  </si>
  <si>
    <t>Plot 4</t>
  </si>
  <si>
    <t>Franklin Bluffs</t>
  </si>
  <si>
    <t>Date</t>
  </si>
  <si>
    <t>Avg. SWE</t>
  </si>
  <si>
    <t>East Facing Slope</t>
  </si>
  <si>
    <t>Valley Bottom</t>
  </si>
  <si>
    <t>Sagwon</t>
  </si>
  <si>
    <t>Valley Transect</t>
  </si>
  <si>
    <t>Kuparuk</t>
  </si>
  <si>
    <t>Depths in cm</t>
  </si>
  <si>
    <t>Average SWE:</t>
  </si>
  <si>
    <t xml:space="preserve">Average depth: </t>
  </si>
  <si>
    <t>cm</t>
  </si>
  <si>
    <t>FB</t>
  </si>
  <si>
    <t>RJR 1993</t>
  </si>
  <si>
    <t>P11</t>
  </si>
  <si>
    <t>P2</t>
  </si>
  <si>
    <t>P1</t>
  </si>
  <si>
    <t>S11</t>
  </si>
  <si>
    <t>S4</t>
  </si>
  <si>
    <t>P12</t>
  </si>
  <si>
    <t>VB</t>
  </si>
  <si>
    <t>11:30AM</t>
  </si>
  <si>
    <t>EFS</t>
  </si>
  <si>
    <t>P7</t>
  </si>
  <si>
    <t>4:00PM</t>
  </si>
  <si>
    <t>4:30PM</t>
  </si>
  <si>
    <t>S3</t>
  </si>
  <si>
    <t>6:00PM</t>
  </si>
  <si>
    <t>5:00PM</t>
  </si>
  <si>
    <t>3:00PM</t>
  </si>
  <si>
    <t>5:30PM</t>
  </si>
  <si>
    <t>5:45PM</t>
  </si>
  <si>
    <t>6:30PM</t>
  </si>
  <si>
    <t>Hinzman 93-95</t>
  </si>
  <si>
    <t>Drainage</t>
  </si>
  <si>
    <t>12:28PM</t>
  </si>
  <si>
    <t>1:26PM</t>
  </si>
  <si>
    <t>Book 6</t>
  </si>
  <si>
    <t>3:15PM</t>
  </si>
  <si>
    <t>3:45PM</t>
  </si>
  <si>
    <t>7:30AM</t>
  </si>
  <si>
    <t>8:00AM</t>
  </si>
  <si>
    <t>Gieck 93</t>
  </si>
  <si>
    <t>9:10AM</t>
  </si>
  <si>
    <t>9:40AM</t>
  </si>
  <si>
    <t>10:10AM</t>
  </si>
  <si>
    <t>12:00PM</t>
  </si>
  <si>
    <t>9:05AM</t>
  </si>
  <si>
    <t>9:24AM</t>
  </si>
  <si>
    <t>9:37AM</t>
  </si>
  <si>
    <t>Near top east-facing hill</t>
  </si>
  <si>
    <t>Flat area above K. River</t>
  </si>
  <si>
    <t>2:08PM</t>
  </si>
  <si>
    <t xml:space="preserve"> </t>
  </si>
  <si>
    <t>N 68 47' 45.5"</t>
  </si>
  <si>
    <t>W 149 23' 14.4"</t>
  </si>
  <si>
    <t>N 68 41' 50.3"</t>
  </si>
  <si>
    <t>W 149 21' 03.0"</t>
  </si>
  <si>
    <t>N 68 41' 41.4"</t>
  </si>
  <si>
    <t>W 149 23' 49.9"</t>
  </si>
  <si>
    <t>N 68 39' 36.6"</t>
  </si>
  <si>
    <t>W 149 24' 41.9"</t>
  </si>
  <si>
    <t>N 69 47' 43.7"</t>
  </si>
  <si>
    <t>W 149 26' 30.7"</t>
  </si>
  <si>
    <t>N 68 47' 49.1"</t>
  </si>
  <si>
    <t>W 149 29' 06.0"</t>
  </si>
  <si>
    <t>NPB #2 Gravel</t>
  </si>
  <si>
    <t>NPB #2 Tundra</t>
  </si>
  <si>
    <t>1:00PM</t>
  </si>
  <si>
    <t>in</t>
  </si>
  <si>
    <t>P3</t>
  </si>
  <si>
    <t>Depths in in</t>
  </si>
  <si>
    <t>5/15/93 SWE Average</t>
  </si>
  <si>
    <t>Betty</t>
  </si>
  <si>
    <t>5/26/93 SWE Average</t>
  </si>
  <si>
    <t>5/25/93 SWE Average</t>
  </si>
  <si>
    <t>5/27/93 SWE Average</t>
  </si>
  <si>
    <t>5/28/93 SWE Average</t>
  </si>
  <si>
    <t>5/29/93 SWE Average</t>
  </si>
  <si>
    <t>5/30/93 SWE Average</t>
  </si>
  <si>
    <t>5/24/93 SWE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</si>
</sst>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5.5"/>
      <name val="Arial"/>
      <family val="0"/>
    </font>
    <font>
      <b/>
      <sz val="21.25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0" xfId="0" applyNumberFormat="1" applyFont="1" applyAlignment="1">
      <alignment horizontal="center"/>
    </xf>
    <xf numFmtId="2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chartsheet" Target="chartsheets/sheet1.xml" /><Relationship Id="rId14" Type="http://schemas.openxmlformats.org/officeDocument/2006/relationships/worksheet" Target="worksheets/sheet1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1993 Snow Ablation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08"/>
          <c:w val="0.93175"/>
          <c:h val="0.891"/>
        </c:manualLayout>
      </c:layout>
      <c:scatterChart>
        <c:scatterStyle val="smooth"/>
        <c:varyColors val="0"/>
        <c:ser>
          <c:idx val="0"/>
          <c:order val="0"/>
          <c:tx>
            <c:strRef>
              <c:f>'Ablation Data'!$A$2:$B$2</c:f>
              <c:strCache>
                <c:ptCount val="1"/>
                <c:pt idx="0">
                  <c:v>Plot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Data'!$A$5:$A$6</c:f>
              <c:strCache>
                <c:ptCount val="2"/>
                <c:pt idx="0">
                  <c:v>34099</c:v>
                </c:pt>
                <c:pt idx="1">
                  <c:v>34102</c:v>
                </c:pt>
              </c:strCache>
            </c:strRef>
          </c:xVal>
          <c:yVal>
            <c:numRef>
              <c:f>'Ablation Data'!$B$5:$B$6</c:f>
              <c:numCache>
                <c:ptCount val="2"/>
                <c:pt idx="0">
                  <c:v>3.2</c:v>
                </c:pt>
                <c:pt idx="1">
                  <c:v>3.1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'Ablation Data'!$C$2:$D$2</c:f>
              <c:strCache>
                <c:ptCount val="1"/>
                <c:pt idx="0">
                  <c:v>Plot 2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Data'!$C$5:$C$6</c:f>
              <c:strCache>
                <c:ptCount val="2"/>
                <c:pt idx="0">
                  <c:v>34099</c:v>
                </c:pt>
                <c:pt idx="1">
                  <c:v>34102</c:v>
                </c:pt>
              </c:strCache>
            </c:strRef>
          </c:xVal>
          <c:yVal>
            <c:numRef>
              <c:f>'Ablation Data'!$D$5:$D$6</c:f>
              <c:numCache>
                <c:ptCount val="2"/>
                <c:pt idx="0">
                  <c:v>3.3</c:v>
                </c:pt>
                <c:pt idx="1">
                  <c:v>3.3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'Ablation Data'!$E$2:$F$2</c:f>
              <c:strCache>
                <c:ptCount val="1"/>
                <c:pt idx="0">
                  <c:v>Plot 3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Data'!$E$5:$E$7</c:f>
              <c:strCache>
                <c:ptCount val="3"/>
                <c:pt idx="0">
                  <c:v>34099</c:v>
                </c:pt>
                <c:pt idx="1">
                  <c:v>34102</c:v>
                </c:pt>
                <c:pt idx="2">
                  <c:v>34107</c:v>
                </c:pt>
              </c:strCache>
            </c:strRef>
          </c:xVal>
          <c:yVal>
            <c:numRef>
              <c:f>'Ablation Data'!$F$5:$F$7</c:f>
              <c:numCache>
                <c:ptCount val="3"/>
                <c:pt idx="0">
                  <c:v>4.4</c:v>
                </c:pt>
                <c:pt idx="1">
                  <c:v>4.5</c:v>
                </c:pt>
                <c:pt idx="2">
                  <c:v>0.4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'Ablation Data'!$G$2:$H$2</c:f>
              <c:strCache>
                <c:ptCount val="1"/>
                <c:pt idx="0">
                  <c:v>Plot 4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Data'!$G$5:$G$8</c:f>
              <c:strCache>
                <c:ptCount val="4"/>
                <c:pt idx="0">
                  <c:v>34099</c:v>
                </c:pt>
                <c:pt idx="1">
                  <c:v>34102</c:v>
                </c:pt>
                <c:pt idx="2">
                  <c:v>34107</c:v>
                </c:pt>
                <c:pt idx="3">
                  <c:v>34108</c:v>
                </c:pt>
              </c:strCache>
            </c:strRef>
          </c:xVal>
          <c:yVal>
            <c:numRef>
              <c:f>'Ablation Data'!$H$5:$H$8</c:f>
              <c:numCache>
                <c:ptCount val="4"/>
                <c:pt idx="0">
                  <c:v>5</c:v>
                </c:pt>
                <c:pt idx="1">
                  <c:v>5</c:v>
                </c:pt>
                <c:pt idx="2">
                  <c:v>0.7</c:v>
                </c:pt>
                <c:pt idx="3">
                  <c:v>0.2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'Ablation Data'!$M$2:$N$2</c:f>
              <c:strCache>
                <c:ptCount val="1"/>
                <c:pt idx="0">
                  <c:v>East Facing Slope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Data'!$M$5:$M$8</c:f>
              <c:strCache>
                <c:ptCount val="4"/>
                <c:pt idx="0">
                  <c:v>34099</c:v>
                </c:pt>
                <c:pt idx="1">
                  <c:v>34102</c:v>
                </c:pt>
                <c:pt idx="2">
                  <c:v>34108</c:v>
                </c:pt>
                <c:pt idx="3">
                  <c:v>34112</c:v>
                </c:pt>
              </c:strCache>
            </c:strRef>
          </c:xVal>
          <c:yVal>
            <c:numRef>
              <c:f>'Ablation Data'!$N$5:$N$8</c:f>
              <c:numCache>
                <c:ptCount val="4"/>
                <c:pt idx="0">
                  <c:v>7.1</c:v>
                </c:pt>
                <c:pt idx="1">
                  <c:v>7.1</c:v>
                </c:pt>
                <c:pt idx="2">
                  <c:v>4.5</c:v>
                </c:pt>
                <c:pt idx="3">
                  <c:v>2.9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'Ablation Data'!$O$2:$P$2</c:f>
              <c:strCache>
                <c:ptCount val="1"/>
                <c:pt idx="0">
                  <c:v>Valley Bottom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Data'!$O$5:$O$9</c:f>
              <c:strCache>
                <c:ptCount val="5"/>
                <c:pt idx="0">
                  <c:v>34099</c:v>
                </c:pt>
                <c:pt idx="1">
                  <c:v>34102</c:v>
                </c:pt>
                <c:pt idx="2">
                  <c:v>34107</c:v>
                </c:pt>
                <c:pt idx="3">
                  <c:v>34108</c:v>
                </c:pt>
                <c:pt idx="4">
                  <c:v>34112</c:v>
                </c:pt>
              </c:strCache>
            </c:strRef>
          </c:xVal>
          <c:yVal>
            <c:numRef>
              <c:f>'Ablation Data'!$P$5:$P$9</c:f>
              <c:numCache>
                <c:ptCount val="5"/>
                <c:pt idx="0">
                  <c:v>6.7</c:v>
                </c:pt>
                <c:pt idx="1">
                  <c:v>6.7</c:v>
                </c:pt>
                <c:pt idx="2">
                  <c:v>4.3</c:v>
                </c:pt>
                <c:pt idx="3">
                  <c:v>4</c:v>
                </c:pt>
                <c:pt idx="4">
                  <c:v>1.4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'Ablation Data'!$Q$2:$R$2</c:f>
              <c:strCache>
                <c:ptCount val="1"/>
                <c:pt idx="0">
                  <c:v>Betty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'Ablation Data'!$Q$5:$Q$12</c:f>
              <c:strCache>
                <c:ptCount val="8"/>
                <c:pt idx="0">
                  <c:v>34104</c:v>
                </c:pt>
                <c:pt idx="1">
                  <c:v>34113</c:v>
                </c:pt>
                <c:pt idx="2">
                  <c:v>34114</c:v>
                </c:pt>
                <c:pt idx="3">
                  <c:v>34115</c:v>
                </c:pt>
                <c:pt idx="4">
                  <c:v>34116</c:v>
                </c:pt>
                <c:pt idx="5">
                  <c:v>34117</c:v>
                </c:pt>
                <c:pt idx="6">
                  <c:v>34118</c:v>
                </c:pt>
                <c:pt idx="7">
                  <c:v>34119</c:v>
                </c:pt>
              </c:strCache>
            </c:strRef>
          </c:xVal>
          <c:yVal>
            <c:numRef>
              <c:f>'Ablation Data'!$R$5:$R$12</c:f>
              <c:numCache>
                <c:ptCount val="8"/>
                <c:pt idx="0">
                  <c:v>4</c:v>
                </c:pt>
                <c:pt idx="1">
                  <c:v>10.3</c:v>
                </c:pt>
                <c:pt idx="2">
                  <c:v>10.2</c:v>
                </c:pt>
                <c:pt idx="3">
                  <c:v>11.8</c:v>
                </c:pt>
                <c:pt idx="4">
                  <c:v>11.9</c:v>
                </c:pt>
                <c:pt idx="5">
                  <c:v>10.5</c:v>
                </c:pt>
                <c:pt idx="6">
                  <c:v>5.5</c:v>
                </c:pt>
                <c:pt idx="7">
                  <c:v>7.9</c:v>
                </c:pt>
              </c:numCache>
            </c:numRef>
          </c:yVal>
          <c:smooth val="1"/>
        </c:ser>
        <c:axId val="26206958"/>
        <c:axId val="34536031"/>
      </c:scatterChart>
      <c:valAx>
        <c:axId val="26206958"/>
        <c:scaling>
          <c:orientation val="minMax"/>
          <c:min val="34097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4536031"/>
        <c:crosses val="autoZero"/>
        <c:crossBetween val="midCat"/>
        <c:dispUnits/>
      </c:valAx>
      <c:valAx>
        <c:axId val="3453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"/>
                    <a:ea typeface="Arial"/>
                    <a:cs typeface="Arial"/>
                  </a:rPr>
                  <a:t>Snow Water Equivalent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206958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725"/>
          <c:y val="0.11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17"/>
  <sheetViews>
    <sheetView workbookViewId="0" topLeftCell="A13">
      <selection activeCell="A21" sqref="A21:F35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52</v>
      </c>
    </row>
    <row r="6" spans="8:12" ht="12.75">
      <c r="H6" s="19"/>
      <c r="I6" s="19"/>
      <c r="J6" s="19"/>
      <c r="K6" s="19"/>
      <c r="L6" s="19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0"/>
      <c r="I7" s="21"/>
      <c r="J7" s="21"/>
      <c r="K7" s="21"/>
      <c r="L7" s="21"/>
    </row>
    <row r="8" spans="1:12" ht="12.75">
      <c r="A8" s="1">
        <v>1</v>
      </c>
      <c r="B8" s="8">
        <v>11</v>
      </c>
      <c r="C8" s="1">
        <f aca="true" t="shared" si="0" ref="C8:C17">B8*2.54</f>
        <v>27.94</v>
      </c>
      <c r="D8" s="8">
        <v>3.3</v>
      </c>
      <c r="E8" s="9">
        <f aca="true" t="shared" si="1" ref="E8:E17">D8/B8</f>
        <v>0.3</v>
      </c>
      <c r="F8" s="22"/>
      <c r="H8" s="23"/>
      <c r="I8" s="23"/>
      <c r="J8" s="23"/>
      <c r="K8" s="23"/>
      <c r="L8" s="23"/>
    </row>
    <row r="9" spans="1:12" ht="12.75">
      <c r="A9" s="1">
        <v>2</v>
      </c>
      <c r="B9" s="8">
        <v>14.5</v>
      </c>
      <c r="C9" s="1">
        <f t="shared" si="0"/>
        <v>36.83</v>
      </c>
      <c r="D9" s="8">
        <v>3.6</v>
      </c>
      <c r="E9" s="9">
        <f t="shared" si="1"/>
        <v>0.2482758620689655</v>
      </c>
      <c r="F9" s="22"/>
      <c r="H9" s="23"/>
      <c r="I9" s="23"/>
      <c r="J9" s="23"/>
      <c r="K9" s="23"/>
      <c r="L9" s="23"/>
    </row>
    <row r="10" spans="1:12" ht="12.75">
      <c r="A10" s="1">
        <v>3</v>
      </c>
      <c r="B10" s="8">
        <v>17.5</v>
      </c>
      <c r="C10" s="1">
        <f t="shared" si="0"/>
        <v>44.45</v>
      </c>
      <c r="D10" s="8">
        <v>4.5</v>
      </c>
      <c r="E10" s="9">
        <f t="shared" si="1"/>
        <v>0.2571428571428571</v>
      </c>
      <c r="F10" s="22"/>
      <c r="H10" s="23"/>
      <c r="I10" s="23"/>
      <c r="J10" s="23"/>
      <c r="K10" s="23"/>
      <c r="L10" s="23"/>
    </row>
    <row r="11" spans="1:12" ht="12.75">
      <c r="A11" s="1">
        <v>4</v>
      </c>
      <c r="B11" s="8">
        <v>10</v>
      </c>
      <c r="C11" s="1">
        <f t="shared" si="0"/>
        <v>25.4</v>
      </c>
      <c r="D11" s="8">
        <v>2.5</v>
      </c>
      <c r="E11" s="9">
        <f t="shared" si="1"/>
        <v>0.25</v>
      </c>
      <c r="F11" s="22"/>
      <c r="H11" s="23"/>
      <c r="I11" s="23"/>
      <c r="J11" s="23"/>
      <c r="K11" s="23"/>
      <c r="L11" s="23"/>
    </row>
    <row r="12" spans="1:12" ht="12.75">
      <c r="A12" s="1">
        <v>5</v>
      </c>
      <c r="B12" s="8">
        <v>15</v>
      </c>
      <c r="C12" s="1">
        <f t="shared" si="0"/>
        <v>38.1</v>
      </c>
      <c r="D12" s="8">
        <v>3.8</v>
      </c>
      <c r="E12" s="9">
        <f t="shared" si="1"/>
        <v>0.2533333333333333</v>
      </c>
      <c r="F12" s="22"/>
      <c r="H12" s="23"/>
      <c r="I12" s="23"/>
      <c r="J12" s="23"/>
      <c r="K12" s="23"/>
      <c r="L12" s="23"/>
    </row>
    <row r="13" spans="1:12" ht="12.75">
      <c r="A13" s="1">
        <v>6</v>
      </c>
      <c r="B13" s="8">
        <v>16</v>
      </c>
      <c r="C13" s="1">
        <f t="shared" si="0"/>
        <v>40.64</v>
      </c>
      <c r="D13" s="8">
        <v>3.4</v>
      </c>
      <c r="E13" s="9">
        <f t="shared" si="1"/>
        <v>0.2125</v>
      </c>
      <c r="F13" s="12"/>
      <c r="H13" s="23"/>
      <c r="I13" s="23"/>
      <c r="J13" s="23"/>
      <c r="K13" s="23"/>
      <c r="L13" s="23"/>
    </row>
    <row r="14" spans="1:12" ht="12.75">
      <c r="A14" s="1">
        <v>7</v>
      </c>
      <c r="B14" s="8">
        <v>10</v>
      </c>
      <c r="C14" s="1">
        <f t="shared" si="0"/>
        <v>25.4</v>
      </c>
      <c r="D14" s="8">
        <v>2.4</v>
      </c>
      <c r="E14" s="9">
        <f t="shared" si="1"/>
        <v>0.24</v>
      </c>
      <c r="H14" s="23"/>
      <c r="I14" s="23"/>
      <c r="J14" s="23"/>
      <c r="K14" s="23"/>
      <c r="L14" s="23"/>
    </row>
    <row r="15" spans="1:12" ht="12.75">
      <c r="A15" s="1">
        <v>8</v>
      </c>
      <c r="B15" s="8">
        <v>11.5</v>
      </c>
      <c r="C15" s="1">
        <f t="shared" si="0"/>
        <v>29.21</v>
      </c>
      <c r="D15" s="8">
        <v>2.5</v>
      </c>
      <c r="E15" s="9">
        <f t="shared" si="1"/>
        <v>0.21739130434782608</v>
      </c>
      <c r="H15" s="23"/>
      <c r="I15" s="23"/>
      <c r="J15" s="23"/>
      <c r="K15" s="23"/>
      <c r="L15" s="23"/>
    </row>
    <row r="16" spans="1:12" ht="12.75">
      <c r="A16" s="1">
        <v>9</v>
      </c>
      <c r="B16" s="8">
        <v>12</v>
      </c>
      <c r="C16" s="1">
        <f t="shared" si="0"/>
        <v>30.48</v>
      </c>
      <c r="D16" s="8">
        <v>3.1</v>
      </c>
      <c r="E16" s="9">
        <f t="shared" si="1"/>
        <v>0.25833333333333336</v>
      </c>
      <c r="H16" s="23"/>
      <c r="I16" s="23"/>
      <c r="J16" s="23"/>
      <c r="K16" s="23"/>
      <c r="L16" s="23"/>
    </row>
    <row r="17" spans="1:12" ht="12.75">
      <c r="A17" s="1">
        <v>10</v>
      </c>
      <c r="B17" s="8">
        <v>12.5</v>
      </c>
      <c r="C17" s="1">
        <f t="shared" si="0"/>
        <v>31.75</v>
      </c>
      <c r="D17" s="8">
        <v>2.4</v>
      </c>
      <c r="E17" s="9">
        <f t="shared" si="1"/>
        <v>0.192</v>
      </c>
      <c r="H17" s="23"/>
      <c r="I17" s="23"/>
      <c r="J17" s="23"/>
      <c r="K17" s="23"/>
      <c r="L17" s="23"/>
    </row>
    <row r="18" spans="1:5" ht="12.75">
      <c r="A18" s="2" t="s">
        <v>8</v>
      </c>
      <c r="B18" s="10">
        <f>AVERAGE(B8:B17)</f>
        <v>13</v>
      </c>
      <c r="C18" s="10">
        <f>AVERAGE(C8:C17)</f>
        <v>33.02</v>
      </c>
      <c r="D18" s="10">
        <f>AVERAGE(D8:D17)</f>
        <v>3.1499999999999995</v>
      </c>
      <c r="E18" s="12">
        <f>AVERAGE(E8:E17)</f>
        <v>0.24289766902263157</v>
      </c>
    </row>
    <row r="19" spans="4:11" ht="12.75">
      <c r="D19" s="24"/>
      <c r="E19" s="24"/>
      <c r="F19" s="10"/>
      <c r="H19" s="20"/>
      <c r="I19" s="21"/>
      <c r="J19" s="21"/>
      <c r="K19" s="16"/>
    </row>
    <row r="21" spans="1:6" ht="12.75">
      <c r="A21" s="2" t="s">
        <v>0</v>
      </c>
      <c r="B21" s="2"/>
      <c r="C21" s="2" t="s">
        <v>1</v>
      </c>
      <c r="D21" s="2"/>
      <c r="E21" s="2"/>
      <c r="F21" t="s">
        <v>54</v>
      </c>
    </row>
    <row r="22" spans="1:5" ht="12.75">
      <c r="A22" s="3" t="s">
        <v>2</v>
      </c>
      <c r="B22" s="4">
        <v>34102</v>
      </c>
      <c r="C22" s="2"/>
      <c r="D22" s="2" t="s">
        <v>3</v>
      </c>
      <c r="E22" s="18" t="s">
        <v>58</v>
      </c>
    </row>
    <row r="23" spans="8:12" ht="12.75">
      <c r="H23" s="19"/>
      <c r="I23" s="19"/>
      <c r="J23" s="19"/>
      <c r="K23" s="19"/>
      <c r="L23" s="19"/>
    </row>
    <row r="24" spans="1:12" ht="12.75">
      <c r="A24" s="5"/>
      <c r="B24" s="6" t="s">
        <v>4</v>
      </c>
      <c r="C24" s="6" t="s">
        <v>5</v>
      </c>
      <c r="D24" s="7" t="s">
        <v>6</v>
      </c>
      <c r="E24" s="7" t="s">
        <v>7</v>
      </c>
      <c r="F24" s="7"/>
      <c r="H24" s="20"/>
      <c r="I24" s="21"/>
      <c r="J24" s="21"/>
      <c r="K24" s="21"/>
      <c r="L24" s="21"/>
    </row>
    <row r="25" spans="1:12" ht="12.75">
      <c r="A25" s="1">
        <v>1</v>
      </c>
      <c r="B25" s="8">
        <v>14.5</v>
      </c>
      <c r="C25" s="1">
        <f aca="true" t="shared" si="2" ref="C25:C34">B25*2.54</f>
        <v>36.83</v>
      </c>
      <c r="D25" s="8">
        <v>3.6</v>
      </c>
      <c r="E25" s="9">
        <f aca="true" t="shared" si="3" ref="E25:E34">D25/B25</f>
        <v>0.2482758620689655</v>
      </c>
      <c r="F25" s="22"/>
      <c r="H25" s="23"/>
      <c r="I25" s="23"/>
      <c r="J25" s="23"/>
      <c r="K25" s="23"/>
      <c r="L25" s="23"/>
    </row>
    <row r="26" spans="1:12" ht="12.75">
      <c r="A26" s="1">
        <v>2</v>
      </c>
      <c r="B26" s="8">
        <v>14</v>
      </c>
      <c r="C26" s="1">
        <f t="shared" si="2"/>
        <v>35.56</v>
      </c>
      <c r="D26" s="8">
        <v>3.5</v>
      </c>
      <c r="E26" s="9">
        <f t="shared" si="3"/>
        <v>0.25</v>
      </c>
      <c r="F26" s="22"/>
      <c r="H26" s="23"/>
      <c r="I26" s="23"/>
      <c r="J26" s="23"/>
      <c r="K26" s="23"/>
      <c r="L26" s="23"/>
    </row>
    <row r="27" spans="1:12" ht="12.75">
      <c r="A27" s="1">
        <v>3</v>
      </c>
      <c r="B27" s="8">
        <v>13</v>
      </c>
      <c r="C27" s="1">
        <f t="shared" si="2"/>
        <v>33.02</v>
      </c>
      <c r="D27" s="8">
        <v>2.5</v>
      </c>
      <c r="E27" s="9">
        <f t="shared" si="3"/>
        <v>0.19230769230769232</v>
      </c>
      <c r="F27" s="22"/>
      <c r="H27" s="23"/>
      <c r="I27" s="23"/>
      <c r="J27" s="23"/>
      <c r="K27" s="23"/>
      <c r="L27" s="23"/>
    </row>
    <row r="28" spans="1:12" ht="12.75">
      <c r="A28" s="1">
        <v>4</v>
      </c>
      <c r="B28" s="8">
        <v>15</v>
      </c>
      <c r="C28" s="1">
        <f t="shared" si="2"/>
        <v>38.1</v>
      </c>
      <c r="D28" s="8">
        <v>3.4</v>
      </c>
      <c r="E28" s="9">
        <f t="shared" si="3"/>
        <v>0.22666666666666666</v>
      </c>
      <c r="F28" s="22"/>
      <c r="H28" s="23"/>
      <c r="I28" s="23"/>
      <c r="J28" s="23"/>
      <c r="K28" s="23"/>
      <c r="L28" s="23"/>
    </row>
    <row r="29" spans="1:12" ht="12.75">
      <c r="A29" s="1">
        <v>5</v>
      </c>
      <c r="B29" s="8">
        <v>12</v>
      </c>
      <c r="C29" s="1">
        <f t="shared" si="2"/>
        <v>30.48</v>
      </c>
      <c r="D29" s="8">
        <v>2.6</v>
      </c>
      <c r="E29" s="9">
        <f t="shared" si="3"/>
        <v>0.21666666666666667</v>
      </c>
      <c r="F29" s="22"/>
      <c r="H29" s="23"/>
      <c r="I29" s="23"/>
      <c r="J29" s="23"/>
      <c r="K29" s="23"/>
      <c r="L29" s="23"/>
    </row>
    <row r="30" spans="1:12" ht="12.75">
      <c r="A30" s="1">
        <v>6</v>
      </c>
      <c r="B30" s="8">
        <v>12.5</v>
      </c>
      <c r="C30" s="1">
        <f t="shared" si="2"/>
        <v>31.75</v>
      </c>
      <c r="D30" s="8">
        <v>3.9</v>
      </c>
      <c r="E30" s="9">
        <f t="shared" si="3"/>
        <v>0.312</v>
      </c>
      <c r="F30" s="12"/>
      <c r="H30" s="23"/>
      <c r="I30" s="23"/>
      <c r="J30" s="23"/>
      <c r="K30" s="23"/>
      <c r="L30" s="23"/>
    </row>
    <row r="31" spans="1:12" ht="12.75">
      <c r="A31" s="1">
        <v>7</v>
      </c>
      <c r="B31" s="8">
        <v>12.5</v>
      </c>
      <c r="C31" s="1">
        <f t="shared" si="2"/>
        <v>31.75</v>
      </c>
      <c r="D31" s="8">
        <v>2.8</v>
      </c>
      <c r="E31" s="9">
        <f t="shared" si="3"/>
        <v>0.22399999999999998</v>
      </c>
      <c r="H31" s="23"/>
      <c r="I31" s="23"/>
      <c r="J31" s="23"/>
      <c r="K31" s="23"/>
      <c r="L31" s="23"/>
    </row>
    <row r="32" spans="1:12" ht="12.75">
      <c r="A32" s="1">
        <v>8</v>
      </c>
      <c r="B32" s="8">
        <v>13</v>
      </c>
      <c r="C32" s="1">
        <f t="shared" si="2"/>
        <v>33.02</v>
      </c>
      <c r="D32" s="8">
        <v>2.8</v>
      </c>
      <c r="E32" s="9">
        <f t="shared" si="3"/>
        <v>0.21538461538461537</v>
      </c>
      <c r="H32" s="23"/>
      <c r="I32" s="23"/>
      <c r="J32" s="23"/>
      <c r="K32" s="23"/>
      <c r="L32" s="23"/>
    </row>
    <row r="33" spans="1:12" ht="12.75">
      <c r="A33" s="1">
        <v>9</v>
      </c>
      <c r="B33" s="8">
        <v>9.5</v>
      </c>
      <c r="C33" s="1">
        <f t="shared" si="2"/>
        <v>24.13</v>
      </c>
      <c r="D33" s="8">
        <v>2.3</v>
      </c>
      <c r="E33" s="9">
        <f t="shared" si="3"/>
        <v>0.2421052631578947</v>
      </c>
      <c r="H33" s="23"/>
      <c r="I33" s="23"/>
      <c r="J33" s="23"/>
      <c r="K33" s="23"/>
      <c r="L33" s="23"/>
    </row>
    <row r="34" spans="1:12" ht="12.75">
      <c r="A34" s="1">
        <v>10</v>
      </c>
      <c r="B34" s="8">
        <v>6</v>
      </c>
      <c r="C34" s="1">
        <f t="shared" si="2"/>
        <v>15.24</v>
      </c>
      <c r="D34" s="8">
        <v>3.9</v>
      </c>
      <c r="E34" s="9">
        <f t="shared" si="3"/>
        <v>0.65</v>
      </c>
      <c r="H34" s="23"/>
      <c r="I34" s="23"/>
      <c r="J34" s="23"/>
      <c r="K34" s="23"/>
      <c r="L34" s="23"/>
    </row>
    <row r="35" spans="1:5" ht="12.75">
      <c r="A35" s="2" t="s">
        <v>8</v>
      </c>
      <c r="B35" s="10">
        <f>AVERAGE(B25:B34)</f>
        <v>12.2</v>
      </c>
      <c r="C35" s="10">
        <f>AVERAGE(C25:C34)</f>
        <v>30.988</v>
      </c>
      <c r="D35" s="10">
        <f>AVERAGE(D25:D34)</f>
        <v>3.13</v>
      </c>
      <c r="E35" s="12">
        <f>AVERAGE(E25:E34)</f>
        <v>0.2777406766252501</v>
      </c>
    </row>
    <row r="36" spans="4:11" ht="12.75">
      <c r="D36" s="24"/>
      <c r="E36" s="24"/>
      <c r="F36" s="10"/>
      <c r="H36" s="20"/>
      <c r="I36" s="21"/>
      <c r="J36" s="21"/>
      <c r="K36" s="16"/>
    </row>
    <row r="37" spans="1:5" ht="12.75">
      <c r="A37" s="2"/>
      <c r="B37" s="2"/>
      <c r="C37" s="2"/>
      <c r="D37" s="2"/>
      <c r="E37" s="2"/>
    </row>
    <row r="38" spans="1:5" ht="12.75">
      <c r="A38" s="3"/>
      <c r="B38" s="4"/>
      <c r="C38" s="2"/>
      <c r="D38" s="2"/>
      <c r="E38" s="2"/>
    </row>
    <row r="40" spans="1:5" ht="12.75">
      <c r="A40" s="5"/>
      <c r="B40" s="6"/>
      <c r="C40" s="6"/>
      <c r="D40" s="7"/>
      <c r="E40" s="7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1"/>
      <c r="B50" s="8"/>
      <c r="C50" s="1"/>
      <c r="D50" s="8"/>
      <c r="E50" s="9"/>
    </row>
    <row r="51" spans="1:5" ht="12.75">
      <c r="A51" s="2"/>
      <c r="B51" s="10"/>
      <c r="C51" s="10"/>
      <c r="D51" s="11"/>
      <c r="E51" s="12"/>
    </row>
    <row r="52" spans="1:5" ht="12.75">
      <c r="A52" s="1"/>
      <c r="B52" s="8"/>
      <c r="C52" s="1"/>
      <c r="D52" s="8"/>
      <c r="E52" s="9"/>
    </row>
    <row r="53" spans="1:5" ht="12.75">
      <c r="A53" s="2"/>
      <c r="B53" s="2"/>
      <c r="C53" s="2"/>
      <c r="D53" s="2"/>
      <c r="E53" s="2"/>
    </row>
    <row r="54" spans="1:5" ht="12.75">
      <c r="A54" s="3"/>
      <c r="B54" s="4"/>
      <c r="C54" s="2"/>
      <c r="D54" s="2"/>
      <c r="E54" s="2"/>
    </row>
    <row r="56" spans="1:5" ht="12.75">
      <c r="A56" s="5"/>
      <c r="B56" s="6"/>
      <c r="C56" s="6"/>
      <c r="D56" s="7"/>
      <c r="E56" s="7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1"/>
      <c r="B66" s="8"/>
      <c r="C66" s="1"/>
      <c r="D66" s="8"/>
      <c r="E66" s="9"/>
    </row>
    <row r="67" spans="1:5" ht="12.75">
      <c r="A67" s="2"/>
      <c r="B67" s="10"/>
      <c r="C67" s="10"/>
      <c r="D67" s="11"/>
      <c r="E67" s="12"/>
    </row>
    <row r="69" spans="1:5" ht="12.75">
      <c r="A69" s="2"/>
      <c r="B69" s="2"/>
      <c r="C69" s="2"/>
      <c r="D69" s="2"/>
      <c r="E69" s="2"/>
    </row>
    <row r="70" spans="1:5" ht="12.75">
      <c r="A70" s="3"/>
      <c r="B70" s="4"/>
      <c r="C70" s="2"/>
      <c r="D70" s="2"/>
      <c r="E70" s="2"/>
    </row>
    <row r="72" spans="1:5" ht="12.75">
      <c r="A72" s="5"/>
      <c r="B72" s="6"/>
      <c r="C72" s="6"/>
      <c r="D72" s="7"/>
      <c r="E72" s="7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1"/>
      <c r="B82" s="8"/>
      <c r="C82" s="1"/>
      <c r="D82" s="8"/>
      <c r="E82" s="9"/>
    </row>
    <row r="83" spans="1:5" ht="12.75">
      <c r="A83" s="2"/>
      <c r="B83" s="10"/>
      <c r="C83" s="10"/>
      <c r="D83" s="11"/>
      <c r="E83" s="12"/>
    </row>
    <row r="84" spans="1:5" ht="12.75">
      <c r="A84" s="1"/>
      <c r="B84" s="8"/>
      <c r="C84" s="1"/>
      <c r="D84" s="8"/>
      <c r="E84" s="9"/>
    </row>
    <row r="85" spans="1:5" ht="12.75">
      <c r="A85" s="2"/>
      <c r="B85" s="2"/>
      <c r="C85" s="2"/>
      <c r="D85" s="2"/>
      <c r="E85" s="2"/>
    </row>
    <row r="86" spans="1:5" ht="12.75">
      <c r="A86" s="3"/>
      <c r="B86" s="4"/>
      <c r="C86" s="2"/>
      <c r="D86" s="2"/>
      <c r="E86" s="2"/>
    </row>
    <row r="88" spans="1:5" ht="12.75">
      <c r="A88" s="5"/>
      <c r="B88" s="6"/>
      <c r="C88" s="6"/>
      <c r="D88" s="7"/>
      <c r="E88" s="7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1"/>
      <c r="B98" s="8"/>
      <c r="C98" s="1"/>
      <c r="D98" s="8"/>
      <c r="E98" s="9"/>
    </row>
    <row r="99" spans="1:5" ht="12.75">
      <c r="A99" s="2"/>
      <c r="B99" s="10"/>
      <c r="C99" s="10"/>
      <c r="D99" s="11"/>
      <c r="E99" s="12"/>
    </row>
    <row r="100" spans="1:5" ht="12.75">
      <c r="A100" s="1"/>
      <c r="B100" s="8"/>
      <c r="C100" s="1"/>
      <c r="D100" s="8"/>
      <c r="E100" s="9"/>
    </row>
    <row r="101" spans="1:5" ht="12.75">
      <c r="A101" s="2"/>
      <c r="B101" s="2"/>
      <c r="C101" s="2"/>
      <c r="D101" s="2"/>
      <c r="E101" s="2"/>
    </row>
    <row r="102" spans="1:5" ht="12.75">
      <c r="A102" s="3"/>
      <c r="B102" s="4"/>
      <c r="C102" s="2"/>
      <c r="D102" s="2"/>
      <c r="E102" s="2"/>
    </row>
    <row r="104" spans="1:5" ht="12.75">
      <c r="A104" s="5"/>
      <c r="B104" s="6"/>
      <c r="C104" s="6"/>
      <c r="D104" s="7"/>
      <c r="E104" s="7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1"/>
      <c r="B114" s="8"/>
      <c r="C114" s="1"/>
      <c r="D114" s="8"/>
      <c r="E114" s="9"/>
    </row>
    <row r="115" spans="1:5" ht="12.75">
      <c r="A115" s="2"/>
      <c r="B115" s="10"/>
      <c r="C115" s="10"/>
      <c r="D115" s="11"/>
      <c r="E115" s="12"/>
    </row>
    <row r="116" spans="1:5" ht="12.75">
      <c r="A116" s="1"/>
      <c r="B116" s="8"/>
      <c r="C116" s="1"/>
      <c r="D116" s="8"/>
      <c r="E116" s="9"/>
    </row>
    <row r="117" spans="1:5" ht="12.75">
      <c r="A117" s="2"/>
      <c r="B117" s="2"/>
      <c r="C117" s="2"/>
      <c r="D117" s="2"/>
      <c r="E117" s="2"/>
    </row>
    <row r="118" spans="1:5" ht="12.75">
      <c r="A118" s="3"/>
      <c r="B118" s="4"/>
      <c r="C118" s="2"/>
      <c r="D118" s="2"/>
      <c r="E118" s="2"/>
    </row>
    <row r="120" spans="1:5" ht="12.75">
      <c r="A120" s="5"/>
      <c r="B120" s="6"/>
      <c r="C120" s="6"/>
      <c r="D120" s="7"/>
      <c r="E120" s="7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1"/>
      <c r="B130" s="8"/>
      <c r="C130" s="1"/>
      <c r="D130" s="8"/>
      <c r="E130" s="9"/>
    </row>
    <row r="131" spans="1:5" ht="12.75">
      <c r="A131" s="2"/>
      <c r="B131" s="10"/>
      <c r="C131" s="10"/>
      <c r="D131" s="11"/>
      <c r="E131" s="12"/>
    </row>
    <row r="132" spans="1:5" ht="12.75">
      <c r="A132" s="2"/>
      <c r="B132" s="10"/>
      <c r="C132" s="10"/>
      <c r="D132" s="11"/>
      <c r="E132" s="12"/>
    </row>
    <row r="133" spans="1:5" ht="12.75">
      <c r="A133" s="2"/>
      <c r="B133" s="2"/>
      <c r="C133" s="2"/>
      <c r="D133" s="2"/>
      <c r="E133" s="2"/>
    </row>
    <row r="134" spans="1:5" ht="12.75">
      <c r="A134" s="3"/>
      <c r="B134" s="4"/>
      <c r="C134" s="2"/>
      <c r="D134" s="2"/>
      <c r="E134" s="2"/>
    </row>
    <row r="136" spans="1:5" ht="12.75">
      <c r="A136" s="5"/>
      <c r="B136" s="6"/>
      <c r="C136" s="6"/>
      <c r="D136" s="7"/>
      <c r="E136" s="7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1"/>
      <c r="B146" s="8"/>
      <c r="C146" s="1"/>
      <c r="D146" s="8"/>
      <c r="E146" s="9"/>
    </row>
    <row r="147" spans="1:5" ht="12.75">
      <c r="A147" s="2"/>
      <c r="B147" s="10"/>
      <c r="C147" s="10"/>
      <c r="D147" s="11"/>
      <c r="E147" s="12"/>
    </row>
    <row r="148" spans="1:5" ht="12.75">
      <c r="A148" s="1"/>
      <c r="B148" s="8"/>
      <c r="C148" s="1"/>
      <c r="D148" s="8"/>
      <c r="E148" s="9"/>
    </row>
    <row r="149" spans="1:5" ht="12.75">
      <c r="A149" s="2"/>
      <c r="B149" s="2"/>
      <c r="C149" s="2"/>
      <c r="D149" s="2"/>
      <c r="E149" s="2"/>
    </row>
    <row r="150" spans="1:5" ht="12.75">
      <c r="A150" s="3"/>
      <c r="B150" s="4"/>
      <c r="C150" s="2"/>
      <c r="D150" s="2"/>
      <c r="E150" s="2"/>
    </row>
    <row r="152" spans="1:5" ht="12.75">
      <c r="A152" s="5"/>
      <c r="B152" s="6"/>
      <c r="C152" s="6"/>
      <c r="D152" s="7"/>
      <c r="E152" s="7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2"/>
      <c r="B163" s="10"/>
      <c r="C163" s="10"/>
      <c r="D163" s="11"/>
      <c r="E163" s="12"/>
    </row>
    <row r="164" spans="1:5" ht="12.75">
      <c r="A164" s="1"/>
      <c r="B164" s="8"/>
      <c r="C164" s="1"/>
      <c r="D164" s="8"/>
      <c r="E164" s="9"/>
    </row>
    <row r="165" spans="1:5" ht="12.75">
      <c r="A165" s="2"/>
      <c r="B165" s="2"/>
      <c r="C165" s="2"/>
      <c r="D165" s="2"/>
      <c r="E165" s="2"/>
    </row>
    <row r="166" spans="1:5" ht="12.75">
      <c r="A166" s="3"/>
      <c r="B166" s="4"/>
      <c r="C166" s="2"/>
      <c r="D166" s="2"/>
      <c r="E166" s="2"/>
    </row>
    <row r="168" spans="1:5" ht="12.75">
      <c r="A168" s="5"/>
      <c r="B168" s="6"/>
      <c r="C168" s="6"/>
      <c r="D168" s="7"/>
      <c r="E168" s="7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2"/>
      <c r="B179" s="10"/>
      <c r="C179" s="10"/>
      <c r="D179" s="11"/>
      <c r="E179" s="12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2"/>
      <c r="B183" s="10"/>
      <c r="C183" s="10"/>
      <c r="D183" s="11"/>
      <c r="E183" s="12"/>
    </row>
    <row r="184" spans="1:5" ht="12.75">
      <c r="A184" s="1"/>
      <c r="B184" s="8"/>
      <c r="C184" s="1"/>
      <c r="D184" s="8"/>
      <c r="E184" s="9"/>
    </row>
    <row r="185" spans="1:5" ht="12.75">
      <c r="A185" s="2"/>
      <c r="B185" s="2"/>
      <c r="C185" s="2"/>
      <c r="D185" s="2"/>
      <c r="E185" s="2"/>
    </row>
    <row r="186" spans="1:5" ht="12.75">
      <c r="A186" s="3"/>
      <c r="B186" s="4"/>
      <c r="C186" s="2"/>
      <c r="D186" s="2"/>
      <c r="E186" s="2"/>
    </row>
    <row r="188" spans="1:5" ht="12.75">
      <c r="A188" s="5"/>
      <c r="B188" s="6"/>
      <c r="C188" s="6"/>
      <c r="D188" s="7"/>
      <c r="E188" s="7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2"/>
      <c r="B199" s="10"/>
      <c r="C199" s="10"/>
      <c r="D199" s="11"/>
      <c r="E199" s="12"/>
    </row>
    <row r="200" spans="1:5" ht="12.75">
      <c r="A200" s="1"/>
      <c r="B200" s="8"/>
      <c r="C200" s="1"/>
      <c r="D200" s="8"/>
      <c r="E200" s="9"/>
    </row>
    <row r="201" spans="1:5" ht="12.75">
      <c r="A201" s="2"/>
      <c r="B201" s="2"/>
      <c r="C201" s="2"/>
      <c r="D201" s="2"/>
      <c r="E201" s="2"/>
    </row>
    <row r="202" spans="1:5" ht="12.75">
      <c r="A202" s="3"/>
      <c r="B202" s="4"/>
      <c r="C202" s="2"/>
      <c r="D202" s="2"/>
      <c r="E202" s="2"/>
    </row>
    <row r="204" spans="1:5" ht="12.75">
      <c r="A204" s="5"/>
      <c r="B204" s="6"/>
      <c r="C204" s="6"/>
      <c r="D204" s="7"/>
      <c r="E204" s="7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2"/>
      <c r="B215" s="10"/>
      <c r="C215" s="10"/>
      <c r="D215" s="11"/>
      <c r="E215" s="12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2"/>
      <c r="B221" s="10"/>
      <c r="C221" s="10"/>
      <c r="D221" s="11"/>
      <c r="E221" s="12"/>
    </row>
    <row r="223" spans="1:5" ht="12.75">
      <c r="A223" s="2"/>
      <c r="B223" s="2"/>
      <c r="C223" s="2"/>
      <c r="D223" s="2"/>
      <c r="E223" s="2"/>
    </row>
    <row r="224" spans="1:5" ht="12.75">
      <c r="A224" s="3"/>
      <c r="B224" s="4"/>
      <c r="C224" s="2"/>
      <c r="D224" s="2"/>
      <c r="E224" s="2"/>
    </row>
    <row r="226" spans="1:5" ht="12.75">
      <c r="A226" s="5"/>
      <c r="B226" s="6"/>
      <c r="C226" s="6"/>
      <c r="D226" s="7"/>
      <c r="E226" s="7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2"/>
      <c r="B237" s="10"/>
      <c r="C237" s="10"/>
      <c r="D237" s="11"/>
      <c r="E237" s="12"/>
    </row>
    <row r="239" spans="1:5" ht="12.75">
      <c r="A239" s="2"/>
      <c r="B239" s="2"/>
      <c r="C239" s="2"/>
      <c r="D239" s="2"/>
      <c r="E239" s="2"/>
    </row>
    <row r="240" spans="1:5" ht="12.75">
      <c r="A240" s="3"/>
      <c r="B240" s="4"/>
      <c r="C240" s="2"/>
      <c r="D240" s="2"/>
      <c r="E240" s="2"/>
    </row>
    <row r="242" spans="1:5" ht="12.75">
      <c r="A242" s="5"/>
      <c r="B242" s="6"/>
      <c r="C242" s="6"/>
      <c r="D242" s="7"/>
      <c r="E242" s="7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  <row r="271" spans="1:5" ht="12.75">
      <c r="A271" s="2"/>
      <c r="B271" s="2"/>
      <c r="C271" s="2"/>
      <c r="D271" s="2"/>
      <c r="E271" s="2"/>
    </row>
    <row r="272" spans="1:5" ht="12.75">
      <c r="A272" s="3"/>
      <c r="B272" s="4"/>
      <c r="C272" s="2"/>
      <c r="D272" s="2"/>
      <c r="E272" s="2"/>
    </row>
    <row r="274" spans="1:5" ht="12.75">
      <c r="A274" s="5"/>
      <c r="B274" s="6"/>
      <c r="C274" s="6"/>
      <c r="D274" s="7"/>
      <c r="E274" s="7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2"/>
      <c r="B285" s="10"/>
      <c r="C285" s="10"/>
      <c r="D285" s="11"/>
      <c r="E285" s="12"/>
    </row>
    <row r="287" spans="1:5" ht="12.75">
      <c r="A287" s="2"/>
      <c r="B287" s="2"/>
      <c r="C287" s="2"/>
      <c r="D287" s="2"/>
      <c r="E287" s="2"/>
    </row>
    <row r="288" spans="1:5" ht="12.75">
      <c r="A288" s="3"/>
      <c r="B288" s="4"/>
      <c r="C288" s="2"/>
      <c r="D288" s="2"/>
      <c r="E288" s="2"/>
    </row>
    <row r="290" spans="1:5" ht="12.75">
      <c r="A290" s="5"/>
      <c r="B290" s="6"/>
      <c r="C290" s="6"/>
      <c r="D290" s="7"/>
      <c r="E290" s="7"/>
    </row>
    <row r="291" spans="1:5" ht="12.75">
      <c r="A291" s="1"/>
      <c r="B291" s="8"/>
      <c r="C291" s="1"/>
      <c r="D291" s="8"/>
      <c r="E291" s="9"/>
    </row>
    <row r="292" spans="1:5" ht="12.75">
      <c r="A292" s="1"/>
      <c r="B292" s="8"/>
      <c r="C292" s="1"/>
      <c r="D292" s="8"/>
      <c r="E292" s="9"/>
    </row>
    <row r="293" spans="1:5" ht="12.75">
      <c r="A293" s="1"/>
      <c r="B293" s="8"/>
      <c r="C293" s="1"/>
      <c r="D293" s="8"/>
      <c r="E293" s="9"/>
    </row>
    <row r="294" spans="1:5" ht="12.75">
      <c r="A294" s="1"/>
      <c r="B294" s="8"/>
      <c r="C294" s="1"/>
      <c r="D294" s="8"/>
      <c r="E294" s="9"/>
    </row>
    <row r="295" spans="1:5" ht="12.75">
      <c r="A295" s="1"/>
      <c r="B295" s="8"/>
      <c r="C295" s="1"/>
      <c r="D295" s="8"/>
      <c r="E295" s="9"/>
    </row>
    <row r="296" spans="1:5" ht="12.75">
      <c r="A296" s="1"/>
      <c r="B296" s="8"/>
      <c r="C296" s="1"/>
      <c r="D296" s="8"/>
      <c r="E296" s="9"/>
    </row>
    <row r="297" spans="1:5" ht="12.75">
      <c r="A297" s="1"/>
      <c r="B297" s="8"/>
      <c r="C297" s="1"/>
      <c r="D297" s="8"/>
      <c r="E297" s="9"/>
    </row>
    <row r="298" spans="1:5" ht="12.75">
      <c r="A298" s="1"/>
      <c r="B298" s="8"/>
      <c r="C298" s="1"/>
      <c r="D298" s="8"/>
      <c r="E298" s="9"/>
    </row>
    <row r="299" spans="1:5" ht="12.75">
      <c r="A299" s="1"/>
      <c r="B299" s="8"/>
      <c r="C299" s="1"/>
      <c r="D299" s="8"/>
      <c r="E299" s="9"/>
    </row>
    <row r="300" spans="1:5" ht="12.75">
      <c r="A300" s="1"/>
      <c r="B300" s="8"/>
      <c r="C300" s="1"/>
      <c r="D300" s="8"/>
      <c r="E300" s="9"/>
    </row>
    <row r="301" spans="1:5" ht="12.75">
      <c r="A301" s="2"/>
      <c r="B301" s="10"/>
      <c r="C301" s="10"/>
      <c r="D301" s="11"/>
      <c r="E301" s="12"/>
    </row>
    <row r="303" spans="1:5" ht="12.75">
      <c r="A303" s="2"/>
      <c r="B303" s="2"/>
      <c r="C303" s="2"/>
      <c r="D303" s="2"/>
      <c r="E303" s="2"/>
    </row>
    <row r="304" spans="1:5" ht="12.75">
      <c r="A304" s="3"/>
      <c r="B304" s="4"/>
      <c r="C304" s="2"/>
      <c r="D304" s="2"/>
      <c r="E304" s="2"/>
    </row>
    <row r="306" spans="1:5" ht="12.75">
      <c r="A306" s="5"/>
      <c r="B306" s="6"/>
      <c r="C306" s="6"/>
      <c r="D306" s="7"/>
      <c r="E306" s="7"/>
    </row>
    <row r="307" spans="1:5" ht="12.75">
      <c r="A307" s="1"/>
      <c r="B307" s="8"/>
      <c r="C307" s="1"/>
      <c r="D307" s="8"/>
      <c r="E307" s="9"/>
    </row>
    <row r="308" spans="1:5" ht="12.75">
      <c r="A308" s="1"/>
      <c r="B308" s="8"/>
      <c r="C308" s="1"/>
      <c r="D308" s="8"/>
      <c r="E308" s="9"/>
    </row>
    <row r="309" spans="1:5" ht="12.75">
      <c r="A309" s="1"/>
      <c r="B309" s="8"/>
      <c r="C309" s="1"/>
      <c r="D309" s="8"/>
      <c r="E309" s="9"/>
    </row>
    <row r="310" spans="1:5" ht="12.75">
      <c r="A310" s="1"/>
      <c r="B310" s="8"/>
      <c r="C310" s="1"/>
      <c r="D310" s="8"/>
      <c r="E310" s="9"/>
    </row>
    <row r="311" spans="1:5" ht="12.75">
      <c r="A311" s="1"/>
      <c r="B311" s="8"/>
      <c r="C311" s="1"/>
      <c r="D311" s="8"/>
      <c r="E311" s="9"/>
    </row>
    <row r="312" spans="1:5" ht="12.75">
      <c r="A312" s="1"/>
      <c r="B312" s="8"/>
      <c r="C312" s="1"/>
      <c r="D312" s="8"/>
      <c r="E312" s="9"/>
    </row>
    <row r="313" spans="1:5" ht="12.75">
      <c r="A313" s="1"/>
      <c r="B313" s="8"/>
      <c r="C313" s="1"/>
      <c r="D313" s="8"/>
      <c r="E313" s="9"/>
    </row>
    <row r="314" spans="1:5" ht="12.75">
      <c r="A314" s="1"/>
      <c r="B314" s="8"/>
      <c r="C314" s="1"/>
      <c r="D314" s="8"/>
      <c r="E314" s="9"/>
    </row>
    <row r="315" spans="1:5" ht="12.75">
      <c r="A315" s="1"/>
      <c r="B315" s="8"/>
      <c r="C315" s="1"/>
      <c r="D315" s="8"/>
      <c r="E315" s="9"/>
    </row>
    <row r="316" spans="1:5" ht="12.75">
      <c r="A316" s="1"/>
      <c r="B316" s="8"/>
      <c r="C316" s="1"/>
      <c r="D316" s="8"/>
      <c r="E316" s="9"/>
    </row>
    <row r="317" spans="1:5" ht="12.75">
      <c r="A317" s="2"/>
      <c r="B317" s="10"/>
      <c r="C317" s="10"/>
      <c r="D317" s="11"/>
      <c r="E317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L115"/>
  <sheetViews>
    <sheetView workbookViewId="0" topLeftCell="A61">
      <selection activeCell="G119" sqref="G119"/>
    </sheetView>
  </sheetViews>
  <sheetFormatPr defaultColWidth="9.140625" defaultRowHeight="12.75"/>
  <sheetData>
    <row r="4" spans="1:8" ht="12.75">
      <c r="A4" s="2" t="s">
        <v>0</v>
      </c>
      <c r="B4" s="2"/>
      <c r="C4" s="2" t="s">
        <v>19</v>
      </c>
      <c r="D4" s="2" t="s">
        <v>46</v>
      </c>
      <c r="E4" s="2"/>
      <c r="F4" t="s">
        <v>45</v>
      </c>
      <c r="H4" t="s">
        <v>62</v>
      </c>
    </row>
    <row r="5" spans="1:8" ht="12.75">
      <c r="A5" s="3" t="s">
        <v>2</v>
      </c>
      <c r="B5" s="4">
        <v>34078</v>
      </c>
      <c r="C5" s="2"/>
      <c r="D5" s="2" t="s">
        <v>3</v>
      </c>
      <c r="E5" s="18" t="s">
        <v>47</v>
      </c>
      <c r="F5" t="s">
        <v>49</v>
      </c>
      <c r="H5" t="s">
        <v>72</v>
      </c>
    </row>
    <row r="6" ht="12.75">
      <c r="H6" t="s">
        <v>73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29</v>
      </c>
      <c r="C8" s="1">
        <f aca="true" t="shared" si="0" ref="C8:C17">B8*2.54</f>
        <v>73.66</v>
      </c>
      <c r="D8" s="8">
        <v>6.95</v>
      </c>
      <c r="E8" s="9">
        <f aca="true" t="shared" si="1" ref="E8:E17">D8/B8</f>
        <v>0.2396551724137931</v>
      </c>
    </row>
    <row r="9" spans="1:5" ht="12.75">
      <c r="A9" s="1">
        <v>2</v>
      </c>
      <c r="B9" s="8">
        <v>26</v>
      </c>
      <c r="C9" s="1">
        <f t="shared" si="0"/>
        <v>66.04</v>
      </c>
      <c r="D9" s="8">
        <v>7.3</v>
      </c>
      <c r="E9" s="9">
        <f t="shared" si="1"/>
        <v>0.28076923076923077</v>
      </c>
    </row>
    <row r="10" spans="1:5" ht="12.75">
      <c r="A10" s="1">
        <v>3</v>
      </c>
      <c r="B10" s="8">
        <v>29</v>
      </c>
      <c r="C10" s="1">
        <f t="shared" si="0"/>
        <v>73.66</v>
      </c>
      <c r="D10" s="8">
        <v>5.3</v>
      </c>
      <c r="E10" s="9">
        <f t="shared" si="1"/>
        <v>0.18275862068965518</v>
      </c>
    </row>
    <row r="11" spans="1:5" ht="12.75">
      <c r="A11" s="1">
        <v>4</v>
      </c>
      <c r="B11" s="8">
        <v>24</v>
      </c>
      <c r="C11" s="1">
        <f t="shared" si="0"/>
        <v>60.96</v>
      </c>
      <c r="D11" s="8">
        <v>6.1</v>
      </c>
      <c r="E11" s="9">
        <f t="shared" si="1"/>
        <v>0.25416666666666665</v>
      </c>
    </row>
    <row r="12" spans="1:5" ht="12.75">
      <c r="A12" s="1">
        <v>5</v>
      </c>
      <c r="B12" s="8">
        <v>25</v>
      </c>
      <c r="C12" s="1">
        <f t="shared" si="0"/>
        <v>63.5</v>
      </c>
      <c r="D12" s="8">
        <v>6.1</v>
      </c>
      <c r="E12" s="9">
        <f t="shared" si="1"/>
        <v>0.244</v>
      </c>
    </row>
    <row r="13" spans="1:5" ht="12.75">
      <c r="A13" s="1">
        <v>6</v>
      </c>
      <c r="B13" s="8">
        <v>29</v>
      </c>
      <c r="C13" s="1">
        <f t="shared" si="0"/>
        <v>73.66</v>
      </c>
      <c r="D13" s="8">
        <v>7</v>
      </c>
      <c r="E13" s="9">
        <f t="shared" si="1"/>
        <v>0.2413793103448276</v>
      </c>
    </row>
    <row r="14" spans="1:5" ht="12.75">
      <c r="A14" s="1">
        <v>7</v>
      </c>
      <c r="B14" s="8">
        <v>32</v>
      </c>
      <c r="C14" s="1">
        <f t="shared" si="0"/>
        <v>81.28</v>
      </c>
      <c r="D14" s="8">
        <v>8.4</v>
      </c>
      <c r="E14" s="9">
        <f t="shared" si="1"/>
        <v>0.2625</v>
      </c>
    </row>
    <row r="15" spans="1:5" ht="12.75">
      <c r="A15" s="1">
        <v>8</v>
      </c>
      <c r="B15" s="8">
        <v>30</v>
      </c>
      <c r="C15" s="1">
        <f t="shared" si="0"/>
        <v>76.2</v>
      </c>
      <c r="D15" s="8">
        <v>7.1</v>
      </c>
      <c r="E15" s="9">
        <f t="shared" si="1"/>
        <v>0.23666666666666666</v>
      </c>
    </row>
    <row r="16" spans="1:5" ht="12.75">
      <c r="A16" s="1">
        <v>9</v>
      </c>
      <c r="B16" s="8">
        <v>30</v>
      </c>
      <c r="C16" s="1">
        <f t="shared" si="0"/>
        <v>76.2</v>
      </c>
      <c r="D16" s="8">
        <v>8.1</v>
      </c>
      <c r="E16" s="9">
        <f t="shared" si="1"/>
        <v>0.26999999999999996</v>
      </c>
    </row>
    <row r="17" spans="1:5" ht="12.75">
      <c r="A17" s="1">
        <v>10</v>
      </c>
      <c r="B17" s="8">
        <v>33</v>
      </c>
      <c r="C17" s="1">
        <f t="shared" si="0"/>
        <v>83.82000000000001</v>
      </c>
      <c r="D17" s="8">
        <v>8.1</v>
      </c>
      <c r="E17" s="9">
        <f t="shared" si="1"/>
        <v>0.24545454545454545</v>
      </c>
    </row>
    <row r="18" spans="1:5" ht="12.75">
      <c r="A18" s="2" t="s">
        <v>8</v>
      </c>
      <c r="B18" s="10">
        <f>AVERAGE(B8:B17)</f>
        <v>28.7</v>
      </c>
      <c r="C18" s="10">
        <f>AVERAGE(C8:C17)</f>
        <v>72.89800000000001</v>
      </c>
      <c r="D18" s="10">
        <f>AVERAGE(D8:D17)</f>
        <v>7.045</v>
      </c>
      <c r="E18" s="12">
        <f>AVERAGE(E8:E17)</f>
        <v>0.24573502130053854</v>
      </c>
    </row>
    <row r="20" spans="1:8" ht="12.75">
      <c r="A20" s="2" t="s">
        <v>0</v>
      </c>
      <c r="B20" s="2"/>
      <c r="C20" s="2" t="s">
        <v>19</v>
      </c>
      <c r="D20" s="2"/>
      <c r="E20" s="2"/>
      <c r="F20" t="s">
        <v>45</v>
      </c>
      <c r="H20" t="s">
        <v>63</v>
      </c>
    </row>
    <row r="21" spans="1:8" ht="12.75">
      <c r="A21" s="3" t="s">
        <v>2</v>
      </c>
      <c r="B21" s="4">
        <v>34078</v>
      </c>
      <c r="C21" s="2"/>
      <c r="D21" s="2" t="s">
        <v>3</v>
      </c>
      <c r="E21" s="18" t="s">
        <v>48</v>
      </c>
      <c r="F21" t="s">
        <v>49</v>
      </c>
      <c r="H21" t="s">
        <v>70</v>
      </c>
    </row>
    <row r="22" ht="12.75">
      <c r="H22" t="s">
        <v>71</v>
      </c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27</v>
      </c>
      <c r="C24" s="1">
        <f aca="true" t="shared" si="2" ref="C24:C33">B24*2.54</f>
        <v>68.58</v>
      </c>
      <c r="D24" s="8">
        <v>6.6</v>
      </c>
      <c r="E24" s="9">
        <f aca="true" t="shared" si="3" ref="E24:E33">D24/B24</f>
        <v>0.24444444444444444</v>
      </c>
    </row>
    <row r="25" spans="1:5" ht="12.75">
      <c r="A25" s="1">
        <v>2</v>
      </c>
      <c r="B25" s="8">
        <v>27</v>
      </c>
      <c r="C25" s="1">
        <f t="shared" si="2"/>
        <v>68.58</v>
      </c>
      <c r="D25" s="8">
        <v>6</v>
      </c>
      <c r="E25" s="9">
        <f t="shared" si="3"/>
        <v>0.2222222222222222</v>
      </c>
    </row>
    <row r="26" spans="1:5" ht="12.75">
      <c r="A26" s="1">
        <v>3</v>
      </c>
      <c r="B26" s="8">
        <v>27</v>
      </c>
      <c r="C26" s="1">
        <f t="shared" si="2"/>
        <v>68.58</v>
      </c>
      <c r="D26" s="8">
        <v>6.2</v>
      </c>
      <c r="E26" s="9">
        <f t="shared" si="3"/>
        <v>0.22962962962962963</v>
      </c>
    </row>
    <row r="27" spans="1:5" ht="12.75">
      <c r="A27" s="1">
        <v>4</v>
      </c>
      <c r="B27" s="8">
        <v>21</v>
      </c>
      <c r="C27" s="1">
        <f t="shared" si="2"/>
        <v>53.34</v>
      </c>
      <c r="D27" s="8">
        <v>4.9</v>
      </c>
      <c r="E27" s="9">
        <f t="shared" si="3"/>
        <v>0.23333333333333334</v>
      </c>
    </row>
    <row r="28" spans="1:5" ht="12.75">
      <c r="A28" s="1">
        <v>5</v>
      </c>
      <c r="B28" s="8">
        <v>19</v>
      </c>
      <c r="C28" s="1">
        <f t="shared" si="2"/>
        <v>48.26</v>
      </c>
      <c r="D28" s="8">
        <v>4.3</v>
      </c>
      <c r="E28" s="9">
        <f t="shared" si="3"/>
        <v>0.2263157894736842</v>
      </c>
    </row>
    <row r="29" spans="1:5" ht="12.75">
      <c r="A29" s="1">
        <v>6</v>
      </c>
      <c r="B29" s="8">
        <v>19</v>
      </c>
      <c r="C29" s="1">
        <f t="shared" si="2"/>
        <v>48.26</v>
      </c>
      <c r="D29" s="8">
        <v>5.3</v>
      </c>
      <c r="E29" s="9">
        <f t="shared" si="3"/>
        <v>0.2789473684210526</v>
      </c>
    </row>
    <row r="30" spans="1:5" ht="12.75">
      <c r="A30" s="1">
        <v>7</v>
      </c>
      <c r="B30" s="8">
        <v>24</v>
      </c>
      <c r="C30" s="1">
        <f t="shared" si="2"/>
        <v>60.96</v>
      </c>
      <c r="D30" s="8">
        <v>6.1</v>
      </c>
      <c r="E30" s="9">
        <f t="shared" si="3"/>
        <v>0.25416666666666665</v>
      </c>
    </row>
    <row r="31" spans="1:5" ht="12.75">
      <c r="A31" s="1">
        <v>8</v>
      </c>
      <c r="B31" s="8">
        <v>24</v>
      </c>
      <c r="C31" s="1">
        <f t="shared" si="2"/>
        <v>60.96</v>
      </c>
      <c r="D31" s="8">
        <v>6.1</v>
      </c>
      <c r="E31" s="9">
        <f t="shared" si="3"/>
        <v>0.25416666666666665</v>
      </c>
    </row>
    <row r="32" spans="1:5" ht="12.75">
      <c r="A32" s="1">
        <v>9</v>
      </c>
      <c r="B32" s="8">
        <v>23</v>
      </c>
      <c r="C32" s="1">
        <f t="shared" si="2"/>
        <v>58.42</v>
      </c>
      <c r="D32" s="8">
        <v>5.65</v>
      </c>
      <c r="E32" s="9">
        <f t="shared" si="3"/>
        <v>0.2456521739130435</v>
      </c>
    </row>
    <row r="33" spans="1:5" ht="12.75">
      <c r="A33" s="1">
        <v>10</v>
      </c>
      <c r="B33" s="8">
        <v>23</v>
      </c>
      <c r="C33" s="1">
        <f t="shared" si="2"/>
        <v>58.42</v>
      </c>
      <c r="D33" s="8">
        <v>6.8</v>
      </c>
      <c r="E33" s="9">
        <f t="shared" si="3"/>
        <v>0.2956521739130435</v>
      </c>
    </row>
    <row r="34" spans="1:5" ht="12.75">
      <c r="A34" s="2" t="s">
        <v>8</v>
      </c>
      <c r="B34" s="10">
        <f>AVERAGE(B24:B33)</f>
        <v>23.4</v>
      </c>
      <c r="C34" s="10">
        <f>AVERAGE(C24:C33)</f>
        <v>59.43599999999999</v>
      </c>
      <c r="D34" s="10">
        <f>AVERAGE(D24:D33)</f>
        <v>5.795</v>
      </c>
      <c r="E34" s="12">
        <f>AVERAGE(E24:E33)</f>
        <v>0.24845304686837869</v>
      </c>
    </row>
    <row r="36" spans="1:6" ht="12.75">
      <c r="A36" s="2" t="s">
        <v>0</v>
      </c>
      <c r="B36" s="2"/>
      <c r="C36" s="2" t="s">
        <v>19</v>
      </c>
      <c r="D36" s="2"/>
      <c r="E36" s="2"/>
      <c r="F36" t="s">
        <v>45</v>
      </c>
    </row>
    <row r="37" spans="1:8" ht="12.75">
      <c r="A37" s="3" t="s">
        <v>2</v>
      </c>
      <c r="B37" s="4">
        <v>34078</v>
      </c>
      <c r="C37" s="2"/>
      <c r="D37" s="2" t="s">
        <v>3</v>
      </c>
      <c r="E37" s="18" t="s">
        <v>64</v>
      </c>
      <c r="F37" t="s">
        <v>49</v>
      </c>
      <c r="H37" t="s">
        <v>68</v>
      </c>
    </row>
    <row r="38" ht="12.75">
      <c r="H38" t="s">
        <v>69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31</v>
      </c>
      <c r="C40" s="1">
        <f aca="true" t="shared" si="4" ref="C40:C49">B40*2.54</f>
        <v>78.74</v>
      </c>
      <c r="D40" s="8">
        <v>7.8</v>
      </c>
      <c r="E40" s="9">
        <f aca="true" t="shared" si="5" ref="E40:E49">D40/B40</f>
        <v>0.25161290322580643</v>
      </c>
    </row>
    <row r="41" spans="1:5" ht="12.75">
      <c r="A41" s="1">
        <v>2</v>
      </c>
      <c r="B41" s="8">
        <v>23</v>
      </c>
      <c r="C41" s="1">
        <f t="shared" si="4"/>
        <v>58.42</v>
      </c>
      <c r="D41" s="8">
        <v>7</v>
      </c>
      <c r="E41" s="9">
        <f t="shared" si="5"/>
        <v>0.30434782608695654</v>
      </c>
    </row>
    <row r="42" spans="1:5" ht="12.75">
      <c r="A42" s="1">
        <v>3</v>
      </c>
      <c r="B42" s="8">
        <v>32</v>
      </c>
      <c r="C42" s="1">
        <f t="shared" si="4"/>
        <v>81.28</v>
      </c>
      <c r="D42" s="8">
        <v>7.65</v>
      </c>
      <c r="E42" s="9">
        <f t="shared" si="5"/>
        <v>0.2390625</v>
      </c>
    </row>
    <row r="43" spans="1:5" ht="12.75">
      <c r="A43" s="1">
        <v>4</v>
      </c>
      <c r="B43" s="8">
        <v>33</v>
      </c>
      <c r="C43" s="1">
        <f t="shared" si="4"/>
        <v>83.82000000000001</v>
      </c>
      <c r="D43" s="8">
        <v>8.5</v>
      </c>
      <c r="E43" s="9">
        <f t="shared" si="5"/>
        <v>0.25757575757575757</v>
      </c>
    </row>
    <row r="44" spans="1:5" ht="12.75">
      <c r="A44" s="1">
        <v>5</v>
      </c>
      <c r="B44" s="8">
        <v>23</v>
      </c>
      <c r="C44" s="1">
        <f t="shared" si="4"/>
        <v>58.42</v>
      </c>
      <c r="D44" s="8">
        <v>7.1</v>
      </c>
      <c r="E44" s="9">
        <f t="shared" si="5"/>
        <v>0.30869565217391304</v>
      </c>
    </row>
    <row r="45" spans="1:5" ht="12.75">
      <c r="A45" s="1">
        <v>6</v>
      </c>
      <c r="B45" s="8">
        <v>31</v>
      </c>
      <c r="C45" s="1">
        <f t="shared" si="4"/>
        <v>78.74</v>
      </c>
      <c r="D45" s="8">
        <v>7.7</v>
      </c>
      <c r="E45" s="9">
        <f t="shared" si="5"/>
        <v>0.24838709677419354</v>
      </c>
    </row>
    <row r="46" spans="1:5" ht="12.75">
      <c r="A46" s="1">
        <v>7</v>
      </c>
      <c r="B46" s="8">
        <v>32</v>
      </c>
      <c r="C46" s="1">
        <f t="shared" si="4"/>
        <v>81.28</v>
      </c>
      <c r="D46" s="8">
        <v>8.4</v>
      </c>
      <c r="E46" s="9">
        <f t="shared" si="5"/>
        <v>0.2625</v>
      </c>
    </row>
    <row r="47" spans="1:5" ht="12.75">
      <c r="A47" s="1">
        <v>8</v>
      </c>
      <c r="B47" s="8">
        <v>27</v>
      </c>
      <c r="C47" s="1">
        <f t="shared" si="4"/>
        <v>68.58</v>
      </c>
      <c r="D47" s="8">
        <v>6.6</v>
      </c>
      <c r="E47" s="9">
        <f t="shared" si="5"/>
        <v>0.24444444444444444</v>
      </c>
    </row>
    <row r="48" spans="1:5" ht="12.75">
      <c r="A48" s="1">
        <v>9</v>
      </c>
      <c r="B48" s="8">
        <v>30</v>
      </c>
      <c r="C48" s="1">
        <f t="shared" si="4"/>
        <v>76.2</v>
      </c>
      <c r="D48" s="8">
        <v>7.5</v>
      </c>
      <c r="E48" s="9">
        <f t="shared" si="5"/>
        <v>0.25</v>
      </c>
    </row>
    <row r="49" spans="1:5" ht="12.75">
      <c r="A49" s="1">
        <v>10</v>
      </c>
      <c r="B49" s="8">
        <v>32</v>
      </c>
      <c r="C49" s="1">
        <f t="shared" si="4"/>
        <v>81.28</v>
      </c>
      <c r="D49" s="8">
        <v>8.35</v>
      </c>
      <c r="E49" s="9">
        <f t="shared" si="5"/>
        <v>0.2609375</v>
      </c>
    </row>
    <row r="50" spans="1:5" ht="12.75">
      <c r="A50" s="2" t="s">
        <v>8</v>
      </c>
      <c r="B50" s="10">
        <f>AVERAGE(B40:B49)</f>
        <v>29.4</v>
      </c>
      <c r="C50" s="10">
        <f>AVERAGE(C40:C49)</f>
        <v>74.67600000000002</v>
      </c>
      <c r="D50" s="10">
        <f>AVERAGE(D40:D49)</f>
        <v>7.659999999999999</v>
      </c>
      <c r="E50" s="12">
        <f>AVERAGE(E40:E49)</f>
        <v>0.26275636802810715</v>
      </c>
    </row>
    <row r="52" spans="1:6" ht="12.75">
      <c r="A52" s="2" t="s">
        <v>0</v>
      </c>
      <c r="B52" s="2"/>
      <c r="C52" s="2" t="s">
        <v>19</v>
      </c>
      <c r="D52" s="2"/>
      <c r="E52" s="2"/>
      <c r="F52" t="s">
        <v>45</v>
      </c>
    </row>
    <row r="53" spans="1:6" ht="12.75">
      <c r="A53" s="3" t="s">
        <v>2</v>
      </c>
      <c r="B53" s="4">
        <v>34078</v>
      </c>
      <c r="C53" s="2"/>
      <c r="D53" s="2" t="s">
        <v>3</v>
      </c>
      <c r="E53" s="18" t="s">
        <v>50</v>
      </c>
      <c r="F53" t="s">
        <v>49</v>
      </c>
    </row>
    <row r="54" spans="6:8" ht="12.75">
      <c r="F54" t="s">
        <v>65</v>
      </c>
      <c r="H54" t="s">
        <v>66</v>
      </c>
    </row>
    <row r="55" spans="1:8" ht="12.75">
      <c r="A55" s="5"/>
      <c r="B55" s="6" t="s">
        <v>4</v>
      </c>
      <c r="C55" s="6" t="s">
        <v>5</v>
      </c>
      <c r="D55" s="7" t="s">
        <v>6</v>
      </c>
      <c r="E55" s="7" t="s">
        <v>7</v>
      </c>
      <c r="H55" t="s">
        <v>67</v>
      </c>
    </row>
    <row r="56" spans="1:5" ht="12.75">
      <c r="A56" s="1">
        <v>1</v>
      </c>
      <c r="B56" s="8">
        <v>23</v>
      </c>
      <c r="C56" s="1">
        <f aca="true" t="shared" si="6" ref="C56:C65">B56*2.54</f>
        <v>58.42</v>
      </c>
      <c r="D56" s="8">
        <v>5.3</v>
      </c>
      <c r="E56" s="9">
        <f aca="true" t="shared" si="7" ref="E56:E65">D56/B56</f>
        <v>0.23043478260869565</v>
      </c>
    </row>
    <row r="57" spans="1:5" ht="12.75">
      <c r="A57" s="1">
        <v>2</v>
      </c>
      <c r="B57" s="8">
        <v>22</v>
      </c>
      <c r="C57" s="1">
        <f t="shared" si="6"/>
        <v>55.88</v>
      </c>
      <c r="D57" s="8">
        <v>6.5</v>
      </c>
      <c r="E57" s="9">
        <f t="shared" si="7"/>
        <v>0.29545454545454547</v>
      </c>
    </row>
    <row r="58" spans="1:5" ht="12.75">
      <c r="A58" s="1">
        <v>3</v>
      </c>
      <c r="B58" s="8">
        <v>27</v>
      </c>
      <c r="C58" s="1">
        <f t="shared" si="6"/>
        <v>68.58</v>
      </c>
      <c r="D58" s="8">
        <v>7.35</v>
      </c>
      <c r="E58" s="9">
        <f t="shared" si="7"/>
        <v>0.2722222222222222</v>
      </c>
    </row>
    <row r="59" spans="1:5" ht="12.75">
      <c r="A59" s="1">
        <v>4</v>
      </c>
      <c r="B59" s="8">
        <v>22</v>
      </c>
      <c r="C59" s="1">
        <f t="shared" si="6"/>
        <v>55.88</v>
      </c>
      <c r="D59" s="8">
        <v>6.4</v>
      </c>
      <c r="E59" s="9">
        <f t="shared" si="7"/>
        <v>0.29090909090909095</v>
      </c>
    </row>
    <row r="60" spans="1:5" ht="12.75">
      <c r="A60" s="1">
        <v>5</v>
      </c>
      <c r="B60" s="8">
        <v>22</v>
      </c>
      <c r="C60" s="1">
        <f t="shared" si="6"/>
        <v>55.88</v>
      </c>
      <c r="D60" s="8">
        <v>6.6</v>
      </c>
      <c r="E60" s="9">
        <f t="shared" si="7"/>
        <v>0.3</v>
      </c>
    </row>
    <row r="61" spans="1:5" ht="12.75">
      <c r="A61" s="1">
        <v>6</v>
      </c>
      <c r="B61" s="8">
        <v>24</v>
      </c>
      <c r="C61" s="1">
        <f t="shared" si="6"/>
        <v>60.96</v>
      </c>
      <c r="D61" s="8">
        <v>6.2</v>
      </c>
      <c r="E61" s="9">
        <f t="shared" si="7"/>
        <v>0.25833333333333336</v>
      </c>
    </row>
    <row r="62" spans="1:5" ht="12.75">
      <c r="A62" s="1">
        <v>7</v>
      </c>
      <c r="B62" s="8">
        <v>28</v>
      </c>
      <c r="C62" s="1">
        <f t="shared" si="6"/>
        <v>71.12</v>
      </c>
      <c r="D62" s="8">
        <v>7.4</v>
      </c>
      <c r="E62" s="9">
        <f t="shared" si="7"/>
        <v>0.2642857142857143</v>
      </c>
    </row>
    <row r="63" spans="1:5" ht="12.75">
      <c r="A63" s="1">
        <v>8</v>
      </c>
      <c r="B63" s="8">
        <v>27</v>
      </c>
      <c r="C63" s="1">
        <f t="shared" si="6"/>
        <v>68.58</v>
      </c>
      <c r="D63" s="8">
        <v>6.9</v>
      </c>
      <c r="E63" s="9">
        <f t="shared" si="7"/>
        <v>0.2555555555555556</v>
      </c>
    </row>
    <row r="64" spans="1:5" ht="12.75">
      <c r="A64" s="1">
        <v>9</v>
      </c>
      <c r="B64" s="8">
        <v>27</v>
      </c>
      <c r="C64" s="1">
        <f t="shared" si="6"/>
        <v>68.58</v>
      </c>
      <c r="D64" s="8">
        <v>6.8</v>
      </c>
      <c r="E64" s="9">
        <f t="shared" si="7"/>
        <v>0.2518518518518518</v>
      </c>
    </row>
    <row r="65" spans="1:5" ht="12.75">
      <c r="A65" s="1">
        <v>10</v>
      </c>
      <c r="B65" s="8">
        <v>24</v>
      </c>
      <c r="C65" s="1">
        <f t="shared" si="6"/>
        <v>60.96</v>
      </c>
      <c r="D65" s="8">
        <v>5.5</v>
      </c>
      <c r="E65" s="9">
        <f t="shared" si="7"/>
        <v>0.22916666666666666</v>
      </c>
    </row>
    <row r="66" spans="1:5" ht="12.75">
      <c r="A66" s="2" t="s">
        <v>8</v>
      </c>
      <c r="B66" s="10">
        <f>AVERAGE(B56:B65)</f>
        <v>24.6</v>
      </c>
      <c r="C66" s="10">
        <f>AVERAGE(C56:C65)</f>
        <v>62.484</v>
      </c>
      <c r="D66" s="10">
        <f>AVERAGE(D56:D65)</f>
        <v>6.494999999999999</v>
      </c>
      <c r="E66" s="12">
        <f>AVERAGE(E56:E65)</f>
        <v>0.26482137628876756</v>
      </c>
    </row>
    <row r="68" spans="1:6" ht="12.75">
      <c r="A68" s="2" t="s">
        <v>0</v>
      </c>
      <c r="B68" s="2"/>
      <c r="C68" s="2" t="s">
        <v>19</v>
      </c>
      <c r="D68" s="2"/>
      <c r="E68" s="2"/>
      <c r="F68" t="s">
        <v>45</v>
      </c>
    </row>
    <row r="69" spans="1:8" ht="12.75">
      <c r="A69" s="3" t="s">
        <v>2</v>
      </c>
      <c r="B69" s="4">
        <v>34078</v>
      </c>
      <c r="C69" s="2"/>
      <c r="D69" s="2" t="s">
        <v>3</v>
      </c>
      <c r="E69" s="18" t="s">
        <v>51</v>
      </c>
      <c r="F69" t="s">
        <v>49</v>
      </c>
      <c r="H69" t="s">
        <v>74</v>
      </c>
    </row>
    <row r="70" ht="12.75">
      <c r="H70" t="s">
        <v>75</v>
      </c>
    </row>
    <row r="71" spans="1:5" ht="12.75">
      <c r="A71" s="5"/>
      <c r="B71" s="6" t="s">
        <v>4</v>
      </c>
      <c r="C71" s="6" t="s">
        <v>5</v>
      </c>
      <c r="D71" s="7" t="s">
        <v>6</v>
      </c>
      <c r="E71" s="7" t="s">
        <v>7</v>
      </c>
    </row>
    <row r="72" spans="1:5" ht="12.75">
      <c r="A72" s="1">
        <v>1</v>
      </c>
      <c r="B72" s="8">
        <v>23</v>
      </c>
      <c r="C72" s="1">
        <f aca="true" t="shared" si="8" ref="C72:C81">B72*2.54</f>
        <v>58.42</v>
      </c>
      <c r="D72" s="8">
        <v>5.5</v>
      </c>
      <c r="E72" s="9">
        <f aca="true" t="shared" si="9" ref="E72:E81">D72/B72</f>
        <v>0.2391304347826087</v>
      </c>
    </row>
    <row r="73" spans="1:5" ht="12.75">
      <c r="A73" s="1">
        <v>2</v>
      </c>
      <c r="B73" s="8">
        <v>21</v>
      </c>
      <c r="C73" s="1">
        <f t="shared" si="8"/>
        <v>53.34</v>
      </c>
      <c r="D73" s="8">
        <v>5.2</v>
      </c>
      <c r="E73" s="9">
        <f t="shared" si="9"/>
        <v>0.24761904761904763</v>
      </c>
    </row>
    <row r="74" spans="1:5" ht="12.75">
      <c r="A74" s="1">
        <v>3</v>
      </c>
      <c r="B74" s="8">
        <v>22</v>
      </c>
      <c r="C74" s="1">
        <f t="shared" si="8"/>
        <v>55.88</v>
      </c>
      <c r="D74" s="8">
        <v>5.45</v>
      </c>
      <c r="E74" s="9">
        <f t="shared" si="9"/>
        <v>0.24772727272727274</v>
      </c>
    </row>
    <row r="75" spans="1:5" ht="12.75">
      <c r="A75" s="1">
        <v>4</v>
      </c>
      <c r="B75" s="8">
        <v>22</v>
      </c>
      <c r="C75" s="1">
        <f t="shared" si="8"/>
        <v>55.88</v>
      </c>
      <c r="D75" s="8">
        <v>5.05</v>
      </c>
      <c r="E75" s="9">
        <f t="shared" si="9"/>
        <v>0.22954545454545452</v>
      </c>
    </row>
    <row r="76" spans="1:5" ht="12.75">
      <c r="A76" s="1">
        <v>5</v>
      </c>
      <c r="B76" s="8">
        <v>25</v>
      </c>
      <c r="C76" s="1">
        <f t="shared" si="8"/>
        <v>63.5</v>
      </c>
      <c r="D76" s="8">
        <v>6.05</v>
      </c>
      <c r="E76" s="9">
        <f t="shared" si="9"/>
        <v>0.242</v>
      </c>
    </row>
    <row r="77" spans="1:5" ht="12.75">
      <c r="A77" s="1">
        <v>6</v>
      </c>
      <c r="B77" s="8">
        <v>23</v>
      </c>
      <c r="C77" s="1">
        <f t="shared" si="8"/>
        <v>58.42</v>
      </c>
      <c r="D77" s="8">
        <v>5.55</v>
      </c>
      <c r="E77" s="9">
        <f t="shared" si="9"/>
        <v>0.24130434782608695</v>
      </c>
    </row>
    <row r="78" spans="1:5" ht="12.75">
      <c r="A78" s="1">
        <v>7</v>
      </c>
      <c r="B78" s="8">
        <v>20</v>
      </c>
      <c r="C78" s="1">
        <f t="shared" si="8"/>
        <v>50.8</v>
      </c>
      <c r="D78" s="8">
        <v>4.4</v>
      </c>
      <c r="E78" s="9">
        <f t="shared" si="9"/>
        <v>0.22000000000000003</v>
      </c>
    </row>
    <row r="79" spans="1:5" ht="12.75">
      <c r="A79" s="1">
        <v>8</v>
      </c>
      <c r="B79" s="8">
        <v>21</v>
      </c>
      <c r="C79" s="1">
        <f t="shared" si="8"/>
        <v>53.34</v>
      </c>
      <c r="D79" s="8">
        <v>4.7</v>
      </c>
      <c r="E79" s="9">
        <f t="shared" si="9"/>
        <v>0.22380952380952382</v>
      </c>
    </row>
    <row r="80" spans="1:5" ht="12.75">
      <c r="A80" s="1">
        <v>9</v>
      </c>
      <c r="B80" s="8">
        <v>19</v>
      </c>
      <c r="C80" s="1">
        <f t="shared" si="8"/>
        <v>48.26</v>
      </c>
      <c r="D80" s="8">
        <v>4.8</v>
      </c>
      <c r="E80" s="9">
        <f t="shared" si="9"/>
        <v>0.25263157894736843</v>
      </c>
    </row>
    <row r="81" spans="1:5" ht="12.75">
      <c r="A81" s="1">
        <v>10</v>
      </c>
      <c r="B81" s="8">
        <v>21</v>
      </c>
      <c r="C81" s="1">
        <f t="shared" si="8"/>
        <v>53.34</v>
      </c>
      <c r="D81" s="8">
        <v>5.65</v>
      </c>
      <c r="E81" s="9">
        <f t="shared" si="9"/>
        <v>0.2690476190476191</v>
      </c>
    </row>
    <row r="82" spans="1:5" ht="12.75">
      <c r="A82" s="2" t="s">
        <v>8</v>
      </c>
      <c r="B82" s="10">
        <f>AVERAGE(B72:B81)</f>
        <v>21.7</v>
      </c>
      <c r="C82" s="10">
        <f>AVERAGE(C72:C81)</f>
        <v>55.11800000000001</v>
      </c>
      <c r="D82" s="10">
        <f>AVERAGE(D72:D81)</f>
        <v>5.234999999999999</v>
      </c>
      <c r="E82" s="12">
        <f>AVERAGE(E72:E81)</f>
        <v>0.2412815279304982</v>
      </c>
    </row>
    <row r="84" spans="1:6" ht="12.75">
      <c r="A84" s="2" t="s">
        <v>0</v>
      </c>
      <c r="B84" s="2"/>
      <c r="C84" s="2" t="s">
        <v>19</v>
      </c>
      <c r="D84" s="2"/>
      <c r="E84" s="2"/>
      <c r="F84" t="s">
        <v>45</v>
      </c>
    </row>
    <row r="85" spans="1:8" ht="12.75">
      <c r="A85" s="3" t="s">
        <v>2</v>
      </c>
      <c r="B85" s="4">
        <v>34078</v>
      </c>
      <c r="C85" s="2"/>
      <c r="D85" s="2" t="s">
        <v>3</v>
      </c>
      <c r="E85" s="18"/>
      <c r="F85" t="s">
        <v>49</v>
      </c>
      <c r="H85" t="s">
        <v>76</v>
      </c>
    </row>
    <row r="86" ht="12.75">
      <c r="H86" t="s">
        <v>77</v>
      </c>
    </row>
    <row r="87" spans="1:5" ht="12.75">
      <c r="A87" s="5"/>
      <c r="B87" s="6" t="s">
        <v>4</v>
      </c>
      <c r="C87" s="6" t="s">
        <v>5</v>
      </c>
      <c r="D87" s="7" t="s">
        <v>6</v>
      </c>
      <c r="E87" s="7" t="s">
        <v>7</v>
      </c>
    </row>
    <row r="88" spans="1:5" ht="12.75">
      <c r="A88" s="1">
        <v>1</v>
      </c>
      <c r="B88" s="8">
        <v>17</v>
      </c>
      <c r="C88" s="1">
        <f aca="true" t="shared" si="10" ref="C88:C97">B88*2.54</f>
        <v>43.18</v>
      </c>
      <c r="D88" s="8">
        <v>4.05</v>
      </c>
      <c r="E88" s="9">
        <f aca="true" t="shared" si="11" ref="E88:E97">D88/B88</f>
        <v>0.23823529411764705</v>
      </c>
    </row>
    <row r="89" spans="1:5" ht="12.75">
      <c r="A89" s="1">
        <v>2</v>
      </c>
      <c r="B89" s="8">
        <v>19</v>
      </c>
      <c r="C89" s="1">
        <f t="shared" si="10"/>
        <v>48.26</v>
      </c>
      <c r="D89" s="8">
        <v>4.25</v>
      </c>
      <c r="E89" s="9">
        <f t="shared" si="11"/>
        <v>0.2236842105263158</v>
      </c>
    </row>
    <row r="90" spans="1:5" ht="12.75">
      <c r="A90" s="1">
        <v>3</v>
      </c>
      <c r="B90" s="8">
        <v>19</v>
      </c>
      <c r="C90" s="1">
        <f t="shared" si="10"/>
        <v>48.26</v>
      </c>
      <c r="D90" s="8">
        <v>4</v>
      </c>
      <c r="E90" s="9">
        <f t="shared" si="11"/>
        <v>0.21052631578947367</v>
      </c>
    </row>
    <row r="91" spans="1:5" ht="12.75">
      <c r="A91" s="1">
        <v>4</v>
      </c>
      <c r="B91" s="8">
        <v>14</v>
      </c>
      <c r="C91" s="1">
        <f t="shared" si="10"/>
        <v>35.56</v>
      </c>
      <c r="D91" s="8">
        <v>3.1</v>
      </c>
      <c r="E91" s="9">
        <f t="shared" si="11"/>
        <v>0.22142857142857145</v>
      </c>
    </row>
    <row r="92" spans="1:5" ht="12.75">
      <c r="A92" s="1">
        <v>5</v>
      </c>
      <c r="B92" s="8">
        <v>15</v>
      </c>
      <c r="C92" s="1">
        <f t="shared" si="10"/>
        <v>38.1</v>
      </c>
      <c r="D92" s="8">
        <v>3.4</v>
      </c>
      <c r="E92" s="9">
        <f t="shared" si="11"/>
        <v>0.22666666666666666</v>
      </c>
    </row>
    <row r="93" spans="1:5" ht="12.75">
      <c r="A93" s="1">
        <v>6</v>
      </c>
      <c r="B93" s="8">
        <v>14</v>
      </c>
      <c r="C93" s="1">
        <f t="shared" si="10"/>
        <v>35.56</v>
      </c>
      <c r="D93" s="8">
        <v>2.75</v>
      </c>
      <c r="E93" s="9">
        <f t="shared" si="11"/>
        <v>0.19642857142857142</v>
      </c>
    </row>
    <row r="94" spans="1:5" ht="12.75">
      <c r="A94" s="1">
        <v>7</v>
      </c>
      <c r="B94" s="8">
        <v>13</v>
      </c>
      <c r="C94" s="1">
        <f t="shared" si="10"/>
        <v>33.02</v>
      </c>
      <c r="D94" s="8">
        <v>2.7</v>
      </c>
      <c r="E94" s="9">
        <f t="shared" si="11"/>
        <v>0.2076923076923077</v>
      </c>
    </row>
    <row r="95" spans="1:5" ht="12.75">
      <c r="A95" s="1">
        <v>8</v>
      </c>
      <c r="B95" s="8">
        <v>18</v>
      </c>
      <c r="C95" s="1">
        <f t="shared" si="10"/>
        <v>45.72</v>
      </c>
      <c r="D95" s="8">
        <v>3.5</v>
      </c>
      <c r="E95" s="9">
        <f t="shared" si="11"/>
        <v>0.19444444444444445</v>
      </c>
    </row>
    <row r="96" spans="1:5" ht="12.75">
      <c r="A96" s="1">
        <v>9</v>
      </c>
      <c r="B96" s="8">
        <v>15</v>
      </c>
      <c r="C96" s="1">
        <f t="shared" si="10"/>
        <v>38.1</v>
      </c>
      <c r="D96" s="8">
        <v>2.85</v>
      </c>
      <c r="E96" s="9">
        <f t="shared" si="11"/>
        <v>0.19</v>
      </c>
    </row>
    <row r="97" spans="1:5" ht="12.75">
      <c r="A97" s="1">
        <v>10</v>
      </c>
      <c r="B97" s="8">
        <v>15</v>
      </c>
      <c r="C97" s="1">
        <f t="shared" si="10"/>
        <v>38.1</v>
      </c>
      <c r="D97" s="8">
        <v>2.65</v>
      </c>
      <c r="E97" s="9">
        <f t="shared" si="11"/>
        <v>0.17666666666666667</v>
      </c>
    </row>
    <row r="98" spans="1:5" ht="12.75">
      <c r="A98" s="2" t="s">
        <v>8</v>
      </c>
      <c r="B98" s="10">
        <f>AVERAGE(B88:B97)</f>
        <v>15.9</v>
      </c>
      <c r="C98" s="10">
        <f>AVERAGE(C88:C97)</f>
        <v>40.386</v>
      </c>
      <c r="D98" s="10">
        <f>AVERAGE(D88:D97)</f>
        <v>3.325</v>
      </c>
      <c r="E98" s="12">
        <f>AVERAGE(E88:E97)</f>
        <v>0.20857730487606646</v>
      </c>
    </row>
    <row r="100" spans="1:6" ht="12.75">
      <c r="A100" s="2" t="s">
        <v>0</v>
      </c>
      <c r="B100" s="2"/>
      <c r="C100" s="2" t="s">
        <v>19</v>
      </c>
      <c r="D100" s="2"/>
      <c r="E100" s="2"/>
      <c r="F100" t="s">
        <v>25</v>
      </c>
    </row>
    <row r="101" spans="1:5" ht="12.75">
      <c r="A101" s="3" t="s">
        <v>2</v>
      </c>
      <c r="B101" s="4">
        <v>34104</v>
      </c>
      <c r="C101" s="2"/>
      <c r="D101" s="2" t="s">
        <v>3</v>
      </c>
      <c r="E101" s="18"/>
    </row>
    <row r="103" spans="1:12" ht="12.75">
      <c r="A103" s="5"/>
      <c r="B103" s="6" t="s">
        <v>4</v>
      </c>
      <c r="C103" s="6" t="s">
        <v>5</v>
      </c>
      <c r="D103" s="7" t="s">
        <v>6</v>
      </c>
      <c r="E103" s="7" t="s">
        <v>7</v>
      </c>
      <c r="H103" s="20" t="s">
        <v>20</v>
      </c>
      <c r="I103" s="21"/>
      <c r="J103" s="21"/>
      <c r="K103" s="21"/>
      <c r="L103" s="21"/>
    </row>
    <row r="104" spans="1:12" ht="12.75">
      <c r="A104" s="1">
        <v>1</v>
      </c>
      <c r="B104" s="8">
        <v>3</v>
      </c>
      <c r="C104" s="1">
        <f aca="true" t="shared" si="12" ref="C104:C113">B104*2.54</f>
        <v>7.62</v>
      </c>
      <c r="D104" s="8">
        <v>0</v>
      </c>
      <c r="E104" s="9">
        <f aca="true" t="shared" si="13" ref="E104:E112">D104/B104</f>
        <v>0</v>
      </c>
      <c r="H104" s="23">
        <v>7.5</v>
      </c>
      <c r="I104" s="23">
        <v>14</v>
      </c>
      <c r="J104" s="23">
        <v>15</v>
      </c>
      <c r="K104" s="23">
        <v>10</v>
      </c>
      <c r="L104" s="23">
        <v>5</v>
      </c>
    </row>
    <row r="105" spans="1:12" ht="12.75">
      <c r="A105" s="1">
        <v>2</v>
      </c>
      <c r="B105" s="8">
        <v>2</v>
      </c>
      <c r="C105" s="1">
        <f t="shared" si="12"/>
        <v>5.08</v>
      </c>
      <c r="D105" s="8">
        <v>0.1</v>
      </c>
      <c r="E105" s="9">
        <f t="shared" si="13"/>
        <v>0.05</v>
      </c>
      <c r="H105" s="23">
        <v>5</v>
      </c>
      <c r="I105" s="23">
        <v>12.5</v>
      </c>
      <c r="J105" s="23">
        <v>5</v>
      </c>
      <c r="K105" s="23">
        <v>10.5</v>
      </c>
      <c r="L105" s="23">
        <v>6</v>
      </c>
    </row>
    <row r="106" spans="1:12" ht="12.75">
      <c r="A106" s="1">
        <v>3</v>
      </c>
      <c r="B106" s="8">
        <v>9</v>
      </c>
      <c r="C106" s="1">
        <f t="shared" si="12"/>
        <v>22.86</v>
      </c>
      <c r="D106" s="8">
        <v>1.5</v>
      </c>
      <c r="E106" s="9">
        <f t="shared" si="13"/>
        <v>0.16666666666666666</v>
      </c>
      <c r="H106" s="23">
        <v>6.5</v>
      </c>
      <c r="I106" s="23">
        <v>8.5</v>
      </c>
      <c r="J106" s="23">
        <v>3</v>
      </c>
      <c r="K106" s="23">
        <v>0</v>
      </c>
      <c r="L106" s="23">
        <v>6</v>
      </c>
    </row>
    <row r="107" spans="1:12" ht="12.75">
      <c r="A107" s="1">
        <v>4</v>
      </c>
      <c r="B107" s="8">
        <v>6</v>
      </c>
      <c r="C107" s="1">
        <f t="shared" si="12"/>
        <v>15.24</v>
      </c>
      <c r="D107" s="8">
        <v>0.8</v>
      </c>
      <c r="E107" s="9">
        <f t="shared" si="13"/>
        <v>0.13333333333333333</v>
      </c>
      <c r="H107" s="23">
        <v>5</v>
      </c>
      <c r="I107" s="23">
        <v>7.5</v>
      </c>
      <c r="J107" s="23">
        <v>13.5</v>
      </c>
      <c r="K107" s="23">
        <v>3.5</v>
      </c>
      <c r="L107" s="23">
        <v>9.5</v>
      </c>
    </row>
    <row r="108" spans="1:12" ht="12.75">
      <c r="A108" s="1">
        <v>5</v>
      </c>
      <c r="B108" s="8">
        <v>3</v>
      </c>
      <c r="C108" s="1">
        <f t="shared" si="12"/>
        <v>7.62</v>
      </c>
      <c r="D108" s="8">
        <v>0.1</v>
      </c>
      <c r="E108" s="9">
        <f t="shared" si="13"/>
        <v>0.03333333333333333</v>
      </c>
      <c r="H108" s="23">
        <v>7</v>
      </c>
      <c r="I108" s="23">
        <v>8.5</v>
      </c>
      <c r="J108" s="23">
        <v>4</v>
      </c>
      <c r="K108" s="23">
        <v>6</v>
      </c>
      <c r="L108" s="23">
        <v>9</v>
      </c>
    </row>
    <row r="109" spans="1:12" ht="12.75">
      <c r="A109" s="1">
        <v>6</v>
      </c>
      <c r="B109" s="8">
        <v>11</v>
      </c>
      <c r="C109" s="1">
        <f t="shared" si="12"/>
        <v>27.94</v>
      </c>
      <c r="D109" s="8">
        <v>3.3</v>
      </c>
      <c r="E109" s="9">
        <f t="shared" si="13"/>
        <v>0.3</v>
      </c>
      <c r="H109" s="23">
        <v>2</v>
      </c>
      <c r="I109" s="23">
        <v>13</v>
      </c>
      <c r="J109" s="23">
        <v>3.5</v>
      </c>
      <c r="K109" s="23">
        <v>14.5</v>
      </c>
      <c r="L109" s="23">
        <v>5.5</v>
      </c>
    </row>
    <row r="110" spans="1:12" ht="12.75">
      <c r="A110" s="1">
        <v>7</v>
      </c>
      <c r="B110" s="8">
        <v>6</v>
      </c>
      <c r="C110" s="1">
        <f t="shared" si="12"/>
        <v>15.24</v>
      </c>
      <c r="D110" s="8">
        <v>0.2</v>
      </c>
      <c r="E110" s="9">
        <f t="shared" si="13"/>
        <v>0.03333333333333333</v>
      </c>
      <c r="H110" s="23">
        <v>7</v>
      </c>
      <c r="I110" s="23">
        <v>7</v>
      </c>
      <c r="J110" s="23">
        <v>3</v>
      </c>
      <c r="K110" s="23">
        <v>16</v>
      </c>
      <c r="L110" s="23">
        <v>7</v>
      </c>
    </row>
    <row r="111" spans="1:12" ht="12.75">
      <c r="A111" s="1">
        <v>8</v>
      </c>
      <c r="B111" s="8">
        <v>5</v>
      </c>
      <c r="C111" s="1">
        <f t="shared" si="12"/>
        <v>12.7</v>
      </c>
      <c r="D111" s="8">
        <v>0.5</v>
      </c>
      <c r="E111" s="9">
        <f t="shared" si="13"/>
        <v>0.1</v>
      </c>
      <c r="H111" s="23">
        <v>9</v>
      </c>
      <c r="I111" s="23">
        <v>15.5</v>
      </c>
      <c r="J111" s="23">
        <v>10</v>
      </c>
      <c r="K111" s="23">
        <v>15</v>
      </c>
      <c r="L111" s="23">
        <v>6</v>
      </c>
    </row>
    <row r="112" spans="1:12" ht="12.75">
      <c r="A112" s="1">
        <v>9</v>
      </c>
      <c r="B112" s="8">
        <v>6</v>
      </c>
      <c r="C112" s="1">
        <f t="shared" si="12"/>
        <v>15.24</v>
      </c>
      <c r="D112" s="8">
        <v>0.8</v>
      </c>
      <c r="E112" s="9">
        <f t="shared" si="13"/>
        <v>0.13333333333333333</v>
      </c>
      <c r="H112" s="23">
        <v>5</v>
      </c>
      <c r="I112" s="23">
        <v>5</v>
      </c>
      <c r="J112" s="23">
        <v>2</v>
      </c>
      <c r="K112" s="23">
        <v>5.5</v>
      </c>
      <c r="L112" s="23">
        <v>2</v>
      </c>
    </row>
    <row r="113" spans="1:12" ht="12.75">
      <c r="A113" s="1">
        <v>10</v>
      </c>
      <c r="B113" s="8">
        <v>0</v>
      </c>
      <c r="C113" s="1">
        <f t="shared" si="12"/>
        <v>0</v>
      </c>
      <c r="D113" s="8">
        <v>0</v>
      </c>
      <c r="E113" s="9">
        <v>0</v>
      </c>
      <c r="H113" s="23">
        <v>9.5</v>
      </c>
      <c r="I113" s="23">
        <v>11</v>
      </c>
      <c r="J113" s="23">
        <v>6</v>
      </c>
      <c r="K113" s="23">
        <v>8.5</v>
      </c>
      <c r="L113" s="23">
        <v>9</v>
      </c>
    </row>
    <row r="114" spans="1:5" ht="12.75">
      <c r="A114" s="2" t="s">
        <v>8</v>
      </c>
      <c r="B114" s="10">
        <f>AVERAGE(B104:B113)</f>
        <v>5.1</v>
      </c>
      <c r="C114" s="10">
        <f>AVERAGE(C104:C113)</f>
        <v>12.953999999999999</v>
      </c>
      <c r="D114" s="10">
        <f>AVERAGE(D104:D113)</f>
        <v>0.7300000000000001</v>
      </c>
      <c r="E114" s="12">
        <f>AVERAGE(E104:E113)</f>
        <v>0.095</v>
      </c>
    </row>
    <row r="115" spans="4:12" ht="12.75">
      <c r="D115" s="24" t="s">
        <v>21</v>
      </c>
      <c r="E115" s="24"/>
      <c r="F115" s="10">
        <f>K115*E114</f>
        <v>0.73245</v>
      </c>
      <c r="H115" s="20" t="s">
        <v>22</v>
      </c>
      <c r="I115" s="21"/>
      <c r="J115" s="21"/>
      <c r="K115" s="16">
        <f>AVERAGE(H104:L113)</f>
        <v>7.71</v>
      </c>
      <c r="L115" t="s">
        <v>81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F107"/>
  <sheetViews>
    <sheetView workbookViewId="0" topLeftCell="A1">
      <selection activeCell="D100" sqref="D10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18</v>
      </c>
      <c r="D4" s="2"/>
      <c r="E4" s="2"/>
      <c r="F4" t="s">
        <v>25</v>
      </c>
    </row>
    <row r="5" spans="1:5" ht="12.75">
      <c r="A5" s="3" t="s">
        <v>2</v>
      </c>
      <c r="B5" s="4">
        <v>34076</v>
      </c>
      <c r="C5" s="2"/>
      <c r="D5" s="2" t="s">
        <v>3</v>
      </c>
      <c r="E5" s="2"/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15</v>
      </c>
      <c r="C8" s="1">
        <f aca="true" t="shared" si="0" ref="C8:C71">B8*2.54</f>
        <v>38.1</v>
      </c>
      <c r="D8" s="8">
        <v>3</v>
      </c>
      <c r="E8" s="9">
        <f aca="true" t="shared" si="1" ref="E8:E17">D8/B8</f>
        <v>0.2</v>
      </c>
    </row>
    <row r="9" spans="1:5" ht="12.75">
      <c r="A9" s="1">
        <v>2</v>
      </c>
      <c r="B9" s="8">
        <v>15</v>
      </c>
      <c r="C9" s="1">
        <f t="shared" si="0"/>
        <v>38.1</v>
      </c>
      <c r="D9" s="8">
        <v>4.2</v>
      </c>
      <c r="E9" s="9">
        <f t="shared" si="1"/>
        <v>0.28</v>
      </c>
    </row>
    <row r="10" spans="1:5" ht="12.75">
      <c r="A10" s="1">
        <v>3</v>
      </c>
      <c r="B10" s="8">
        <v>20</v>
      </c>
      <c r="C10" s="1">
        <f t="shared" si="0"/>
        <v>50.8</v>
      </c>
      <c r="D10" s="8">
        <v>5</v>
      </c>
      <c r="E10" s="9">
        <f t="shared" si="1"/>
        <v>0.25</v>
      </c>
    </row>
    <row r="11" spans="1:5" ht="12.75">
      <c r="A11" s="1">
        <v>4</v>
      </c>
      <c r="B11" s="8">
        <v>16</v>
      </c>
      <c r="C11" s="1">
        <f t="shared" si="0"/>
        <v>40.64</v>
      </c>
      <c r="D11" s="8">
        <v>3.3</v>
      </c>
      <c r="E11" s="9">
        <f t="shared" si="1"/>
        <v>0.20625</v>
      </c>
    </row>
    <row r="12" spans="1:5" ht="12.75">
      <c r="A12" s="1">
        <v>5</v>
      </c>
      <c r="B12" s="8">
        <v>14.5</v>
      </c>
      <c r="C12" s="1">
        <f t="shared" si="0"/>
        <v>36.83</v>
      </c>
      <c r="D12" s="8">
        <v>3.5</v>
      </c>
      <c r="E12" s="9">
        <f t="shared" si="1"/>
        <v>0.2413793103448276</v>
      </c>
    </row>
    <row r="13" spans="1:5" ht="12.75">
      <c r="A13" s="1">
        <v>6</v>
      </c>
      <c r="B13" s="8">
        <v>15</v>
      </c>
      <c r="C13" s="1">
        <f t="shared" si="0"/>
        <v>38.1</v>
      </c>
      <c r="D13" s="8">
        <v>3.7</v>
      </c>
      <c r="E13" s="9">
        <f t="shared" si="1"/>
        <v>0.24666666666666667</v>
      </c>
    </row>
    <row r="14" spans="1:5" ht="12.75">
      <c r="A14" s="1">
        <v>7</v>
      </c>
      <c r="B14" s="8">
        <v>16</v>
      </c>
      <c r="C14" s="1">
        <f t="shared" si="0"/>
        <v>40.64</v>
      </c>
      <c r="D14" s="8">
        <v>2.6</v>
      </c>
      <c r="E14" s="9">
        <f t="shared" si="1"/>
        <v>0.1625</v>
      </c>
    </row>
    <row r="15" spans="1:5" ht="12.75">
      <c r="A15" s="1">
        <v>8</v>
      </c>
      <c r="B15" s="8">
        <v>16.5</v>
      </c>
      <c r="C15" s="1">
        <f t="shared" si="0"/>
        <v>41.910000000000004</v>
      </c>
      <c r="D15" s="8">
        <v>4</v>
      </c>
      <c r="E15" s="9">
        <f t="shared" si="1"/>
        <v>0.24242424242424243</v>
      </c>
    </row>
    <row r="16" spans="1:5" ht="12.75">
      <c r="A16" s="1">
        <v>9</v>
      </c>
      <c r="B16" s="8">
        <v>17</v>
      </c>
      <c r="C16" s="1">
        <f t="shared" si="0"/>
        <v>43.18</v>
      </c>
      <c r="D16" s="8">
        <v>3.9</v>
      </c>
      <c r="E16" s="9">
        <f t="shared" si="1"/>
        <v>0.22941176470588234</v>
      </c>
    </row>
    <row r="17" spans="1:5" ht="12.75">
      <c r="A17" s="1">
        <v>10</v>
      </c>
      <c r="B17" s="8">
        <v>18.5</v>
      </c>
      <c r="C17" s="1">
        <f t="shared" si="0"/>
        <v>46.99</v>
      </c>
      <c r="D17" s="8">
        <v>4</v>
      </c>
      <c r="E17" s="9">
        <f t="shared" si="1"/>
        <v>0.21621621621621623</v>
      </c>
    </row>
    <row r="18" spans="1:5" ht="12.75">
      <c r="A18" s="1">
        <v>11</v>
      </c>
      <c r="B18" s="8">
        <v>13</v>
      </c>
      <c r="C18" s="1">
        <f t="shared" si="0"/>
        <v>33.02</v>
      </c>
      <c r="D18" s="8">
        <v>2.8</v>
      </c>
      <c r="E18" s="9">
        <f aca="true" t="shared" si="2" ref="E18:E81">D18/B18</f>
        <v>0.21538461538461537</v>
      </c>
    </row>
    <row r="19" spans="1:5" ht="12.75">
      <c r="A19" s="1">
        <v>12</v>
      </c>
      <c r="B19" s="8">
        <v>15</v>
      </c>
      <c r="C19" s="1">
        <f t="shared" si="0"/>
        <v>38.1</v>
      </c>
      <c r="D19" s="8">
        <v>3.3</v>
      </c>
      <c r="E19" s="9">
        <f t="shared" si="2"/>
        <v>0.22</v>
      </c>
    </row>
    <row r="20" spans="1:5" ht="12.75">
      <c r="A20" s="1">
        <v>13</v>
      </c>
      <c r="B20" s="8">
        <v>17.5</v>
      </c>
      <c r="C20" s="1">
        <f t="shared" si="0"/>
        <v>44.45</v>
      </c>
      <c r="D20" s="8">
        <v>4.2</v>
      </c>
      <c r="E20" s="9">
        <f t="shared" si="2"/>
        <v>0.24000000000000002</v>
      </c>
    </row>
    <row r="21" spans="1:5" ht="12.75">
      <c r="A21" s="1">
        <v>14</v>
      </c>
      <c r="B21" s="8">
        <v>15.5</v>
      </c>
      <c r="C21" s="1">
        <f t="shared" si="0"/>
        <v>39.37</v>
      </c>
      <c r="D21" s="8">
        <v>3</v>
      </c>
      <c r="E21" s="9">
        <f t="shared" si="2"/>
        <v>0.1935483870967742</v>
      </c>
    </row>
    <row r="22" spans="1:5" ht="12.75">
      <c r="A22" s="1">
        <v>15</v>
      </c>
      <c r="B22" s="8">
        <v>13.5</v>
      </c>
      <c r="C22" s="1">
        <f t="shared" si="0"/>
        <v>34.29</v>
      </c>
      <c r="D22" s="8">
        <v>2.8</v>
      </c>
      <c r="E22" s="9">
        <f t="shared" si="2"/>
        <v>0.2074074074074074</v>
      </c>
    </row>
    <row r="23" spans="1:5" ht="12.75">
      <c r="A23" s="1">
        <v>16</v>
      </c>
      <c r="B23" s="8">
        <v>13.5</v>
      </c>
      <c r="C23" s="1">
        <f t="shared" si="0"/>
        <v>34.29</v>
      </c>
      <c r="D23" s="8">
        <v>2.6</v>
      </c>
      <c r="E23" s="9">
        <f t="shared" si="2"/>
        <v>0.1925925925925926</v>
      </c>
    </row>
    <row r="24" spans="1:5" ht="12.75">
      <c r="A24" s="1">
        <v>17</v>
      </c>
      <c r="B24" s="8">
        <v>15</v>
      </c>
      <c r="C24" s="1">
        <f t="shared" si="0"/>
        <v>38.1</v>
      </c>
      <c r="D24" s="8">
        <v>3</v>
      </c>
      <c r="E24" s="9">
        <f t="shared" si="2"/>
        <v>0.2</v>
      </c>
    </row>
    <row r="25" spans="1:5" ht="12.75">
      <c r="A25" s="1">
        <v>18</v>
      </c>
      <c r="B25" s="8">
        <v>16</v>
      </c>
      <c r="C25" s="1">
        <f t="shared" si="0"/>
        <v>40.64</v>
      </c>
      <c r="D25" s="8">
        <v>3.5</v>
      </c>
      <c r="E25" s="9">
        <f t="shared" si="2"/>
        <v>0.21875</v>
      </c>
    </row>
    <row r="26" spans="1:5" ht="12.75">
      <c r="A26" s="1">
        <v>19</v>
      </c>
      <c r="B26" s="8">
        <v>15.5</v>
      </c>
      <c r="C26" s="1">
        <f t="shared" si="0"/>
        <v>39.37</v>
      </c>
      <c r="D26" s="8">
        <v>3.3</v>
      </c>
      <c r="E26" s="9">
        <f t="shared" si="2"/>
        <v>0.2129032258064516</v>
      </c>
    </row>
    <row r="27" spans="1:5" ht="12.75">
      <c r="A27" s="1">
        <v>20</v>
      </c>
      <c r="B27" s="8">
        <v>15</v>
      </c>
      <c r="C27" s="1">
        <f t="shared" si="0"/>
        <v>38.1</v>
      </c>
      <c r="D27" s="8">
        <v>3.5</v>
      </c>
      <c r="E27" s="9">
        <f t="shared" si="2"/>
        <v>0.23333333333333334</v>
      </c>
    </row>
    <row r="28" spans="1:5" ht="12.75">
      <c r="A28" s="1">
        <v>21</v>
      </c>
      <c r="B28" s="8">
        <v>18</v>
      </c>
      <c r="C28" s="1">
        <f t="shared" si="0"/>
        <v>45.72</v>
      </c>
      <c r="D28" s="8">
        <v>3.8</v>
      </c>
      <c r="E28" s="9">
        <f t="shared" si="2"/>
        <v>0.2111111111111111</v>
      </c>
    </row>
    <row r="29" spans="1:5" ht="12.75">
      <c r="A29" s="1">
        <v>22</v>
      </c>
      <c r="B29" s="8">
        <v>11.5</v>
      </c>
      <c r="C29" s="1">
        <f t="shared" si="0"/>
        <v>29.21</v>
      </c>
      <c r="D29" s="8">
        <v>2.8</v>
      </c>
      <c r="E29" s="9">
        <f t="shared" si="2"/>
        <v>0.2434782608695652</v>
      </c>
    </row>
    <row r="30" spans="1:5" ht="12.75">
      <c r="A30" s="1">
        <v>23</v>
      </c>
      <c r="B30" s="8">
        <v>18</v>
      </c>
      <c r="C30" s="1">
        <f t="shared" si="0"/>
        <v>45.72</v>
      </c>
      <c r="D30" s="8">
        <v>3.6</v>
      </c>
      <c r="E30" s="9">
        <f t="shared" si="2"/>
        <v>0.2</v>
      </c>
    </row>
    <row r="31" spans="1:5" ht="12.75">
      <c r="A31" s="1">
        <v>24</v>
      </c>
      <c r="B31" s="8">
        <v>16.5</v>
      </c>
      <c r="C31" s="1">
        <f t="shared" si="0"/>
        <v>41.910000000000004</v>
      </c>
      <c r="D31" s="8">
        <v>3.4</v>
      </c>
      <c r="E31" s="9">
        <f t="shared" si="2"/>
        <v>0.20606060606060606</v>
      </c>
    </row>
    <row r="32" spans="1:5" ht="12.75">
      <c r="A32" s="1">
        <v>25</v>
      </c>
      <c r="B32" s="8">
        <v>16.5</v>
      </c>
      <c r="C32" s="1">
        <f t="shared" si="0"/>
        <v>41.910000000000004</v>
      </c>
      <c r="D32" s="8">
        <v>3.2</v>
      </c>
      <c r="E32" s="9">
        <f t="shared" si="2"/>
        <v>0.19393939393939394</v>
      </c>
    </row>
    <row r="33" spans="1:5" ht="12.75">
      <c r="A33" s="1">
        <v>26</v>
      </c>
      <c r="B33" s="8">
        <v>18.5</v>
      </c>
      <c r="C33" s="1">
        <f t="shared" si="0"/>
        <v>46.99</v>
      </c>
      <c r="D33" s="8">
        <v>4.5</v>
      </c>
      <c r="E33" s="9">
        <f t="shared" si="2"/>
        <v>0.24324324324324326</v>
      </c>
    </row>
    <row r="34" spans="1:5" ht="12.75">
      <c r="A34" s="1">
        <v>27</v>
      </c>
      <c r="B34" s="8">
        <v>13</v>
      </c>
      <c r="C34" s="1">
        <f t="shared" si="0"/>
        <v>33.02</v>
      </c>
      <c r="D34" s="8">
        <v>2.4</v>
      </c>
      <c r="E34" s="9">
        <f t="shared" si="2"/>
        <v>0.1846153846153846</v>
      </c>
    </row>
    <row r="35" spans="1:5" ht="12.75">
      <c r="A35" s="1">
        <v>28</v>
      </c>
      <c r="B35" s="8">
        <v>14.5</v>
      </c>
      <c r="C35" s="1">
        <f t="shared" si="0"/>
        <v>36.83</v>
      </c>
      <c r="D35" s="8">
        <v>3.1</v>
      </c>
      <c r="E35" s="9">
        <f t="shared" si="2"/>
        <v>0.21379310344827587</v>
      </c>
    </row>
    <row r="36" spans="1:5" ht="12.75">
      <c r="A36" s="1">
        <v>29</v>
      </c>
      <c r="B36" s="8">
        <v>12</v>
      </c>
      <c r="C36" s="1">
        <f t="shared" si="0"/>
        <v>30.48</v>
      </c>
      <c r="D36" s="8">
        <v>24</v>
      </c>
      <c r="E36" s="9">
        <f t="shared" si="2"/>
        <v>2</v>
      </c>
    </row>
    <row r="37" spans="1:5" ht="12.75">
      <c r="A37" s="1">
        <v>30</v>
      </c>
      <c r="B37" s="8">
        <v>15</v>
      </c>
      <c r="C37" s="1">
        <f t="shared" si="0"/>
        <v>38.1</v>
      </c>
      <c r="D37" s="8">
        <v>3.7</v>
      </c>
      <c r="E37" s="9">
        <f t="shared" si="2"/>
        <v>0.24666666666666667</v>
      </c>
    </row>
    <row r="38" spans="1:5" ht="12.75">
      <c r="A38" s="1">
        <v>31</v>
      </c>
      <c r="B38" s="8">
        <v>14</v>
      </c>
      <c r="C38" s="1">
        <f t="shared" si="0"/>
        <v>35.56</v>
      </c>
      <c r="D38" s="8">
        <v>3.1</v>
      </c>
      <c r="E38" s="9">
        <f t="shared" si="2"/>
        <v>0.22142857142857145</v>
      </c>
    </row>
    <row r="39" spans="1:5" ht="12.75">
      <c r="A39" s="1">
        <v>32</v>
      </c>
      <c r="B39" s="8">
        <v>16</v>
      </c>
      <c r="C39" s="1">
        <f t="shared" si="0"/>
        <v>40.64</v>
      </c>
      <c r="D39" s="8">
        <v>3.5</v>
      </c>
      <c r="E39" s="9">
        <f t="shared" si="2"/>
        <v>0.21875</v>
      </c>
    </row>
    <row r="40" spans="1:5" ht="12.75">
      <c r="A40" s="1">
        <v>33</v>
      </c>
      <c r="B40" s="8">
        <v>16</v>
      </c>
      <c r="C40" s="1">
        <f t="shared" si="0"/>
        <v>40.64</v>
      </c>
      <c r="D40" s="8">
        <v>3.5</v>
      </c>
      <c r="E40" s="9">
        <f t="shared" si="2"/>
        <v>0.21875</v>
      </c>
    </row>
    <row r="41" spans="1:5" ht="12.75">
      <c r="A41" s="1">
        <v>34</v>
      </c>
      <c r="B41" s="8">
        <v>16.5</v>
      </c>
      <c r="C41" s="1">
        <f t="shared" si="0"/>
        <v>41.910000000000004</v>
      </c>
      <c r="D41" s="8">
        <v>3.3</v>
      </c>
      <c r="E41" s="9">
        <f t="shared" si="2"/>
        <v>0.19999999999999998</v>
      </c>
    </row>
    <row r="42" spans="1:5" ht="12.75">
      <c r="A42" s="1">
        <v>35</v>
      </c>
      <c r="B42" s="8">
        <v>15.5</v>
      </c>
      <c r="C42" s="1">
        <f t="shared" si="0"/>
        <v>39.37</v>
      </c>
      <c r="D42" s="8">
        <v>3.5</v>
      </c>
      <c r="E42" s="9">
        <f t="shared" si="2"/>
        <v>0.22580645161290322</v>
      </c>
    </row>
    <row r="43" spans="1:5" ht="12.75">
      <c r="A43" s="1">
        <v>36</v>
      </c>
      <c r="B43" s="8">
        <v>15</v>
      </c>
      <c r="C43" s="1">
        <f t="shared" si="0"/>
        <v>38.1</v>
      </c>
      <c r="D43" s="8">
        <v>3.6</v>
      </c>
      <c r="E43" s="9">
        <f t="shared" si="2"/>
        <v>0.24000000000000002</v>
      </c>
    </row>
    <row r="44" spans="1:5" ht="12.75">
      <c r="A44" s="1">
        <v>37</v>
      </c>
      <c r="B44" s="8">
        <v>15.5</v>
      </c>
      <c r="C44" s="1">
        <f t="shared" si="0"/>
        <v>39.37</v>
      </c>
      <c r="D44" s="8">
        <v>3.2</v>
      </c>
      <c r="E44" s="9">
        <f t="shared" si="2"/>
        <v>0.2064516129032258</v>
      </c>
    </row>
    <row r="45" spans="1:5" ht="12.75">
      <c r="A45" s="1">
        <v>38</v>
      </c>
      <c r="B45" s="8">
        <v>18.5</v>
      </c>
      <c r="C45" s="1">
        <f t="shared" si="0"/>
        <v>46.99</v>
      </c>
      <c r="D45" s="8">
        <v>4.1</v>
      </c>
      <c r="E45" s="9">
        <f t="shared" si="2"/>
        <v>0.2216216216216216</v>
      </c>
    </row>
    <row r="46" spans="1:5" ht="12.75">
      <c r="A46" s="1">
        <v>39</v>
      </c>
      <c r="B46" s="8">
        <v>23</v>
      </c>
      <c r="C46" s="1">
        <f t="shared" si="0"/>
        <v>58.42</v>
      </c>
      <c r="D46" s="8">
        <v>4.8</v>
      </c>
      <c r="E46" s="9">
        <f t="shared" si="2"/>
        <v>0.20869565217391303</v>
      </c>
    </row>
    <row r="47" spans="1:5" ht="12.75">
      <c r="A47" s="1">
        <v>40</v>
      </c>
      <c r="B47" s="8">
        <v>20.5</v>
      </c>
      <c r="C47" s="1">
        <f t="shared" si="0"/>
        <v>52.07</v>
      </c>
      <c r="D47" s="8">
        <v>4.5</v>
      </c>
      <c r="E47" s="9">
        <f t="shared" si="2"/>
        <v>0.21951219512195122</v>
      </c>
    </row>
    <row r="48" spans="1:5" ht="12.75">
      <c r="A48" s="1">
        <v>41</v>
      </c>
      <c r="B48" s="8">
        <v>18</v>
      </c>
      <c r="C48" s="1">
        <f t="shared" si="0"/>
        <v>45.72</v>
      </c>
      <c r="D48" s="8">
        <v>3.3</v>
      </c>
      <c r="E48" s="9">
        <f t="shared" si="2"/>
        <v>0.18333333333333332</v>
      </c>
    </row>
    <row r="49" spans="1:5" ht="12.75">
      <c r="A49" s="1">
        <v>42</v>
      </c>
      <c r="B49" s="8">
        <v>22.5</v>
      </c>
      <c r="C49" s="1">
        <f t="shared" si="0"/>
        <v>57.15</v>
      </c>
      <c r="D49" s="8">
        <v>6</v>
      </c>
      <c r="E49" s="9">
        <f t="shared" si="2"/>
        <v>0.26666666666666666</v>
      </c>
    </row>
    <row r="50" spans="1:5" ht="12.75">
      <c r="A50" s="1">
        <v>43</v>
      </c>
      <c r="B50" s="8">
        <v>21</v>
      </c>
      <c r="C50" s="1">
        <f t="shared" si="0"/>
        <v>53.34</v>
      </c>
      <c r="D50" s="8">
        <v>4.2</v>
      </c>
      <c r="E50" s="9">
        <f t="shared" si="2"/>
        <v>0.2</v>
      </c>
    </row>
    <row r="51" spans="1:5" ht="12.75">
      <c r="A51" s="1">
        <v>44</v>
      </c>
      <c r="B51" s="8">
        <v>17.8</v>
      </c>
      <c r="C51" s="1">
        <f t="shared" si="0"/>
        <v>45.212</v>
      </c>
      <c r="D51" s="8">
        <v>4</v>
      </c>
      <c r="E51" s="9">
        <f t="shared" si="2"/>
        <v>0.2247191011235955</v>
      </c>
    </row>
    <row r="52" spans="1:5" ht="12.75">
      <c r="A52" s="1">
        <v>45</v>
      </c>
      <c r="B52" s="8">
        <v>21</v>
      </c>
      <c r="C52" s="1">
        <f t="shared" si="0"/>
        <v>53.34</v>
      </c>
      <c r="D52" s="8">
        <v>5</v>
      </c>
      <c r="E52" s="9">
        <f t="shared" si="2"/>
        <v>0.23809523809523808</v>
      </c>
    </row>
    <row r="53" spans="1:5" ht="12.75">
      <c r="A53" s="1">
        <v>46</v>
      </c>
      <c r="B53" s="8">
        <v>23.5</v>
      </c>
      <c r="C53" s="1">
        <f t="shared" si="0"/>
        <v>59.69</v>
      </c>
      <c r="D53" s="8">
        <v>5.5</v>
      </c>
      <c r="E53" s="9">
        <f t="shared" si="2"/>
        <v>0.23404255319148937</v>
      </c>
    </row>
    <row r="54" spans="1:5" ht="12.75">
      <c r="A54" s="1">
        <v>47</v>
      </c>
      <c r="B54" s="8">
        <v>23</v>
      </c>
      <c r="C54" s="1">
        <f t="shared" si="0"/>
        <v>58.42</v>
      </c>
      <c r="D54" s="8">
        <v>4.9</v>
      </c>
      <c r="E54" s="9">
        <f t="shared" si="2"/>
        <v>0.21304347826086958</v>
      </c>
    </row>
    <row r="55" spans="1:5" ht="12.75">
      <c r="A55" s="1">
        <v>48</v>
      </c>
      <c r="B55" s="8">
        <v>16</v>
      </c>
      <c r="C55" s="1">
        <f t="shared" si="0"/>
        <v>40.64</v>
      </c>
      <c r="D55" s="8">
        <v>4.3</v>
      </c>
      <c r="E55" s="9">
        <f t="shared" si="2"/>
        <v>0.26875</v>
      </c>
    </row>
    <row r="56" spans="1:5" ht="12.75">
      <c r="A56" s="1">
        <v>49</v>
      </c>
      <c r="B56" s="8">
        <v>22.5</v>
      </c>
      <c r="C56" s="1">
        <f t="shared" si="0"/>
        <v>57.15</v>
      </c>
      <c r="D56" s="8">
        <v>5.5</v>
      </c>
      <c r="E56" s="9">
        <f t="shared" si="2"/>
        <v>0.24444444444444444</v>
      </c>
    </row>
    <row r="57" spans="1:5" ht="12.75">
      <c r="A57" s="1">
        <v>50</v>
      </c>
      <c r="B57" s="8">
        <v>25</v>
      </c>
      <c r="C57" s="1">
        <f t="shared" si="0"/>
        <v>63.5</v>
      </c>
      <c r="D57" s="8">
        <v>5.9</v>
      </c>
      <c r="E57" s="9">
        <f t="shared" si="2"/>
        <v>0.23600000000000002</v>
      </c>
    </row>
    <row r="58" spans="1:5" ht="12.75">
      <c r="A58" s="1">
        <v>51</v>
      </c>
      <c r="B58" s="8">
        <v>25.5</v>
      </c>
      <c r="C58" s="1">
        <f t="shared" si="0"/>
        <v>64.77</v>
      </c>
      <c r="D58" s="8">
        <v>5.8</v>
      </c>
      <c r="E58" s="9">
        <f t="shared" si="2"/>
        <v>0.22745098039215686</v>
      </c>
    </row>
    <row r="59" spans="1:5" ht="12.75">
      <c r="A59" s="1">
        <v>52</v>
      </c>
      <c r="B59" s="8">
        <v>26.5</v>
      </c>
      <c r="C59" s="1">
        <f t="shared" si="0"/>
        <v>67.31</v>
      </c>
      <c r="D59" s="8">
        <v>6.5</v>
      </c>
      <c r="E59" s="9">
        <f t="shared" si="2"/>
        <v>0.24528301886792453</v>
      </c>
    </row>
    <row r="60" spans="1:5" ht="12.75">
      <c r="A60" s="1">
        <v>53</v>
      </c>
      <c r="B60" s="8">
        <v>21</v>
      </c>
      <c r="C60" s="1">
        <f t="shared" si="0"/>
        <v>53.34</v>
      </c>
      <c r="D60" s="8">
        <v>4.8</v>
      </c>
      <c r="E60" s="9">
        <f t="shared" si="2"/>
        <v>0.22857142857142856</v>
      </c>
    </row>
    <row r="61" spans="1:5" ht="12.75">
      <c r="A61" s="1">
        <v>54</v>
      </c>
      <c r="B61" s="8">
        <v>23</v>
      </c>
      <c r="C61" s="1">
        <f t="shared" si="0"/>
        <v>58.42</v>
      </c>
      <c r="D61" s="8">
        <v>4.9</v>
      </c>
      <c r="E61" s="9">
        <f t="shared" si="2"/>
        <v>0.21304347826086958</v>
      </c>
    </row>
    <row r="62" spans="1:5" ht="12.75">
      <c r="A62" s="1">
        <v>55</v>
      </c>
      <c r="B62" s="8">
        <v>21</v>
      </c>
      <c r="C62" s="1">
        <f t="shared" si="0"/>
        <v>53.34</v>
      </c>
      <c r="D62" s="8">
        <v>4.9</v>
      </c>
      <c r="E62" s="9">
        <f t="shared" si="2"/>
        <v>0.23333333333333334</v>
      </c>
    </row>
    <row r="63" spans="1:5" ht="12.75">
      <c r="A63" s="1">
        <v>56</v>
      </c>
      <c r="B63" s="8">
        <v>27</v>
      </c>
      <c r="C63" s="1">
        <f t="shared" si="0"/>
        <v>68.58</v>
      </c>
      <c r="D63" s="8">
        <v>6.9</v>
      </c>
      <c r="E63" s="9">
        <f t="shared" si="2"/>
        <v>0.2555555555555556</v>
      </c>
    </row>
    <row r="64" spans="1:5" ht="12.75">
      <c r="A64" s="1">
        <v>57</v>
      </c>
      <c r="B64" s="8">
        <v>21</v>
      </c>
      <c r="C64" s="1">
        <f t="shared" si="0"/>
        <v>53.34</v>
      </c>
      <c r="D64" s="8">
        <v>4.7</v>
      </c>
      <c r="E64" s="9">
        <f t="shared" si="2"/>
        <v>0.22380952380952382</v>
      </c>
    </row>
    <row r="65" spans="1:5" ht="12.75">
      <c r="A65" s="1">
        <v>58</v>
      </c>
      <c r="B65" s="8">
        <v>24</v>
      </c>
      <c r="C65" s="1">
        <f t="shared" si="0"/>
        <v>60.96</v>
      </c>
      <c r="D65" s="8">
        <v>5.3</v>
      </c>
      <c r="E65" s="9">
        <f t="shared" si="2"/>
        <v>0.22083333333333333</v>
      </c>
    </row>
    <row r="66" spans="1:5" ht="12.75">
      <c r="A66" s="1">
        <v>59</v>
      </c>
      <c r="B66" s="8">
        <v>28</v>
      </c>
      <c r="C66" s="1">
        <f t="shared" si="0"/>
        <v>71.12</v>
      </c>
      <c r="D66" s="8">
        <v>6.4</v>
      </c>
      <c r="E66" s="9">
        <f t="shared" si="2"/>
        <v>0.2285714285714286</v>
      </c>
    </row>
    <row r="67" spans="1:5" ht="12.75">
      <c r="A67" s="1">
        <v>60</v>
      </c>
      <c r="B67" s="8">
        <v>22</v>
      </c>
      <c r="C67" s="1">
        <f t="shared" si="0"/>
        <v>55.88</v>
      </c>
      <c r="D67" s="8">
        <v>5.5</v>
      </c>
      <c r="E67" s="9">
        <f t="shared" si="2"/>
        <v>0.25</v>
      </c>
    </row>
    <row r="68" spans="1:5" ht="12.75">
      <c r="A68" s="1">
        <v>61</v>
      </c>
      <c r="B68" s="8">
        <v>25.5</v>
      </c>
      <c r="C68" s="1">
        <f t="shared" si="0"/>
        <v>64.77</v>
      </c>
      <c r="D68" s="8">
        <v>5.9</v>
      </c>
      <c r="E68" s="9">
        <f t="shared" si="2"/>
        <v>0.23137254901960785</v>
      </c>
    </row>
    <row r="69" spans="1:5" ht="12.75">
      <c r="A69" s="1">
        <v>62</v>
      </c>
      <c r="B69" s="8">
        <v>24</v>
      </c>
      <c r="C69" s="1">
        <f t="shared" si="0"/>
        <v>60.96</v>
      </c>
      <c r="D69" s="8">
        <v>5.9</v>
      </c>
      <c r="E69" s="9">
        <f t="shared" si="2"/>
        <v>0.24583333333333335</v>
      </c>
    </row>
    <row r="70" spans="1:5" ht="12.75">
      <c r="A70" s="1">
        <v>63</v>
      </c>
      <c r="B70" s="8">
        <v>27</v>
      </c>
      <c r="C70" s="1">
        <f t="shared" si="0"/>
        <v>68.58</v>
      </c>
      <c r="D70" s="8">
        <v>6.4</v>
      </c>
      <c r="E70" s="9">
        <f t="shared" si="2"/>
        <v>0.23703703703703705</v>
      </c>
    </row>
    <row r="71" spans="1:5" ht="12.75">
      <c r="A71" s="1">
        <v>64</v>
      </c>
      <c r="B71" s="8">
        <v>28</v>
      </c>
      <c r="C71" s="1">
        <f t="shared" si="0"/>
        <v>71.12</v>
      </c>
      <c r="D71" s="8">
        <v>7.6</v>
      </c>
      <c r="E71" s="9">
        <f t="shared" si="2"/>
        <v>0.2714285714285714</v>
      </c>
    </row>
    <row r="72" spans="1:5" ht="12.75">
      <c r="A72" s="1">
        <v>65</v>
      </c>
      <c r="B72" s="8">
        <v>24.5</v>
      </c>
      <c r="C72" s="1">
        <f aca="true" t="shared" si="3" ref="C72:C98">B72*2.54</f>
        <v>62.230000000000004</v>
      </c>
      <c r="D72" s="8">
        <v>5.4</v>
      </c>
      <c r="E72" s="9">
        <f t="shared" si="2"/>
        <v>0.22040816326530613</v>
      </c>
    </row>
    <row r="73" spans="1:5" ht="12.75">
      <c r="A73" s="1">
        <v>66</v>
      </c>
      <c r="B73" s="8">
        <v>25.5</v>
      </c>
      <c r="C73" s="1">
        <f t="shared" si="3"/>
        <v>64.77</v>
      </c>
      <c r="D73" s="8">
        <v>5.5</v>
      </c>
      <c r="E73" s="9">
        <f t="shared" si="2"/>
        <v>0.21568627450980393</v>
      </c>
    </row>
    <row r="74" spans="1:5" ht="12.75">
      <c r="A74" s="1">
        <v>67</v>
      </c>
      <c r="B74" s="8">
        <v>29</v>
      </c>
      <c r="C74" s="1">
        <f t="shared" si="3"/>
        <v>73.66</v>
      </c>
      <c r="D74" s="8">
        <v>6.7</v>
      </c>
      <c r="E74" s="9">
        <f t="shared" si="2"/>
        <v>0.2310344827586207</v>
      </c>
    </row>
    <row r="75" spans="1:5" ht="12.75">
      <c r="A75" s="1">
        <v>68</v>
      </c>
      <c r="B75" s="8">
        <v>17.5</v>
      </c>
      <c r="C75" s="1">
        <f t="shared" si="3"/>
        <v>44.45</v>
      </c>
      <c r="D75" s="8">
        <v>3.9</v>
      </c>
      <c r="E75" s="9">
        <f t="shared" si="2"/>
        <v>0.22285714285714286</v>
      </c>
    </row>
    <row r="76" spans="1:5" ht="12.75">
      <c r="A76" s="1">
        <v>69</v>
      </c>
      <c r="B76" s="8">
        <v>22</v>
      </c>
      <c r="C76" s="1">
        <f t="shared" si="3"/>
        <v>55.88</v>
      </c>
      <c r="D76" s="8">
        <v>5.3</v>
      </c>
      <c r="E76" s="9">
        <f t="shared" si="2"/>
        <v>0.2409090909090909</v>
      </c>
    </row>
    <row r="77" spans="1:5" ht="12.75">
      <c r="A77" s="1">
        <v>70</v>
      </c>
      <c r="B77" s="8">
        <v>24.5</v>
      </c>
      <c r="C77" s="1">
        <f t="shared" si="3"/>
        <v>62.230000000000004</v>
      </c>
      <c r="D77" s="8">
        <v>5.1</v>
      </c>
      <c r="E77" s="9">
        <f t="shared" si="2"/>
        <v>0.20816326530612245</v>
      </c>
    </row>
    <row r="78" spans="1:5" ht="12.75">
      <c r="A78" s="1">
        <v>71</v>
      </c>
      <c r="B78" s="8">
        <v>20</v>
      </c>
      <c r="C78" s="1">
        <f t="shared" si="3"/>
        <v>50.8</v>
      </c>
      <c r="D78" s="8">
        <v>4.6</v>
      </c>
      <c r="E78" s="9">
        <f t="shared" si="2"/>
        <v>0.22999999999999998</v>
      </c>
    </row>
    <row r="79" spans="1:5" ht="12.75">
      <c r="A79" s="1">
        <v>72</v>
      </c>
      <c r="B79" s="8">
        <v>29</v>
      </c>
      <c r="C79" s="1">
        <f t="shared" si="3"/>
        <v>73.66</v>
      </c>
      <c r="D79" s="8">
        <v>6.7</v>
      </c>
      <c r="E79" s="9">
        <f t="shared" si="2"/>
        <v>0.2310344827586207</v>
      </c>
    </row>
    <row r="80" spans="1:5" ht="12.75">
      <c r="A80" s="1">
        <v>73</v>
      </c>
      <c r="B80" s="8">
        <v>26.5</v>
      </c>
      <c r="C80" s="1">
        <f t="shared" si="3"/>
        <v>67.31</v>
      </c>
      <c r="D80" s="8">
        <v>6</v>
      </c>
      <c r="E80" s="9">
        <f t="shared" si="2"/>
        <v>0.22641509433962265</v>
      </c>
    </row>
    <row r="81" spans="1:5" ht="12.75">
      <c r="A81" s="1">
        <v>74</v>
      </c>
      <c r="B81" s="8">
        <v>35.5</v>
      </c>
      <c r="C81" s="1">
        <f t="shared" si="3"/>
        <v>90.17</v>
      </c>
      <c r="D81" s="8">
        <v>9.5</v>
      </c>
      <c r="E81" s="9">
        <f t="shared" si="2"/>
        <v>0.2676056338028169</v>
      </c>
    </row>
    <row r="82" spans="1:5" ht="12.75">
      <c r="A82" s="1">
        <v>75</v>
      </c>
      <c r="B82" s="8">
        <v>35.5</v>
      </c>
      <c r="C82" s="1">
        <f t="shared" si="3"/>
        <v>90.17</v>
      </c>
      <c r="D82" s="8">
        <v>9.2</v>
      </c>
      <c r="E82" s="9">
        <f aca="true" t="shared" si="4" ref="E82:E98">D82/B82</f>
        <v>0.2591549295774648</v>
      </c>
    </row>
    <row r="83" spans="1:5" ht="12.75">
      <c r="A83" s="1">
        <v>76</v>
      </c>
      <c r="B83" s="8">
        <v>23</v>
      </c>
      <c r="C83" s="1">
        <f t="shared" si="3"/>
        <v>58.42</v>
      </c>
      <c r="D83" s="8">
        <v>4.9</v>
      </c>
      <c r="E83" s="9">
        <f t="shared" si="4"/>
        <v>0.21304347826086958</v>
      </c>
    </row>
    <row r="84" spans="1:5" ht="12.75">
      <c r="A84" s="1">
        <v>77</v>
      </c>
      <c r="B84" s="8">
        <v>30.5</v>
      </c>
      <c r="C84" s="1">
        <f t="shared" si="3"/>
        <v>77.47</v>
      </c>
      <c r="D84" s="8">
        <v>6</v>
      </c>
      <c r="E84" s="9">
        <f t="shared" si="4"/>
        <v>0.19672131147540983</v>
      </c>
    </row>
    <row r="85" spans="1:5" ht="12.75">
      <c r="A85" s="1">
        <v>78</v>
      </c>
      <c r="B85" s="8">
        <v>36.5</v>
      </c>
      <c r="C85" s="1">
        <f t="shared" si="3"/>
        <v>92.71000000000001</v>
      </c>
      <c r="D85" s="8">
        <v>12.1</v>
      </c>
      <c r="E85" s="9">
        <f t="shared" si="4"/>
        <v>0.33150684931506846</v>
      </c>
    </row>
    <row r="86" spans="1:5" ht="12.75">
      <c r="A86" s="1">
        <v>79</v>
      </c>
      <c r="B86" s="8">
        <v>23</v>
      </c>
      <c r="C86" s="1">
        <f t="shared" si="3"/>
        <v>58.42</v>
      </c>
      <c r="D86" s="8">
        <v>2.1</v>
      </c>
      <c r="E86" s="9">
        <f t="shared" si="4"/>
        <v>0.09130434782608696</v>
      </c>
    </row>
    <row r="87" spans="1:5" ht="12.75">
      <c r="A87" s="1">
        <v>80</v>
      </c>
      <c r="B87" s="8">
        <v>29.5</v>
      </c>
      <c r="C87" s="1">
        <f t="shared" si="3"/>
        <v>74.93</v>
      </c>
      <c r="D87" s="8">
        <v>8</v>
      </c>
      <c r="E87" s="9">
        <f t="shared" si="4"/>
        <v>0.2711864406779661</v>
      </c>
    </row>
    <row r="88" spans="1:5" ht="12.75">
      <c r="A88" s="1">
        <v>81</v>
      </c>
      <c r="B88" s="8">
        <v>33</v>
      </c>
      <c r="C88" s="1">
        <f t="shared" si="3"/>
        <v>83.82000000000001</v>
      </c>
      <c r="D88" s="8">
        <v>10.4</v>
      </c>
      <c r="E88" s="9">
        <f t="shared" si="4"/>
        <v>0.3151515151515152</v>
      </c>
    </row>
    <row r="89" spans="1:5" ht="12.75">
      <c r="A89" s="1">
        <v>82</v>
      </c>
      <c r="B89" s="8">
        <v>27</v>
      </c>
      <c r="C89" s="1">
        <f t="shared" si="3"/>
        <v>68.58</v>
      </c>
      <c r="D89" s="8">
        <v>7.2</v>
      </c>
      <c r="E89" s="9">
        <f t="shared" si="4"/>
        <v>0.26666666666666666</v>
      </c>
    </row>
    <row r="90" spans="1:5" ht="12.75">
      <c r="A90" s="1">
        <v>83</v>
      </c>
      <c r="B90" s="8">
        <v>28</v>
      </c>
      <c r="C90" s="1">
        <f t="shared" si="3"/>
        <v>71.12</v>
      </c>
      <c r="D90" s="8">
        <v>6.3</v>
      </c>
      <c r="E90" s="9">
        <f t="shared" si="4"/>
        <v>0.225</v>
      </c>
    </row>
    <row r="91" spans="1:5" ht="12.75">
      <c r="A91" s="1">
        <v>84</v>
      </c>
      <c r="B91" s="8">
        <v>24</v>
      </c>
      <c r="C91" s="1">
        <f t="shared" si="3"/>
        <v>60.96</v>
      </c>
      <c r="D91" s="8">
        <v>5.2</v>
      </c>
      <c r="E91" s="9">
        <f t="shared" si="4"/>
        <v>0.21666666666666667</v>
      </c>
    </row>
    <row r="92" spans="1:5" ht="12.75">
      <c r="A92" s="1">
        <v>85</v>
      </c>
      <c r="B92" s="8">
        <v>25.5</v>
      </c>
      <c r="C92" s="1">
        <f t="shared" si="3"/>
        <v>64.77</v>
      </c>
      <c r="D92" s="8">
        <v>6.8</v>
      </c>
      <c r="E92" s="9">
        <f t="shared" si="4"/>
        <v>0.26666666666666666</v>
      </c>
    </row>
    <row r="93" spans="1:5" ht="12.75">
      <c r="A93" s="1">
        <v>86</v>
      </c>
      <c r="B93" s="8">
        <v>24.5</v>
      </c>
      <c r="C93" s="1">
        <f t="shared" si="3"/>
        <v>62.230000000000004</v>
      </c>
      <c r="D93" s="8">
        <v>5.8</v>
      </c>
      <c r="E93" s="9">
        <f t="shared" si="4"/>
        <v>0.236734693877551</v>
      </c>
    </row>
    <row r="94" spans="1:5" ht="12.75">
      <c r="A94" s="1">
        <v>87</v>
      </c>
      <c r="B94" s="8">
        <v>30</v>
      </c>
      <c r="C94" s="1">
        <f t="shared" si="3"/>
        <v>76.2</v>
      </c>
      <c r="D94" s="8">
        <v>8.9</v>
      </c>
      <c r="E94" s="9">
        <f t="shared" si="4"/>
        <v>0.2966666666666667</v>
      </c>
    </row>
    <row r="95" spans="1:5" ht="12.75">
      <c r="A95" s="1">
        <v>88</v>
      </c>
      <c r="B95" s="8">
        <v>32</v>
      </c>
      <c r="C95" s="1">
        <f t="shared" si="3"/>
        <v>81.28</v>
      </c>
      <c r="D95" s="8">
        <v>8.9</v>
      </c>
      <c r="E95" s="9">
        <f t="shared" si="4"/>
        <v>0.278125</v>
      </c>
    </row>
    <row r="96" spans="1:5" ht="12.75">
      <c r="A96" s="1">
        <v>89</v>
      </c>
      <c r="B96" s="8">
        <v>26.5</v>
      </c>
      <c r="C96" s="1">
        <f t="shared" si="3"/>
        <v>67.31</v>
      </c>
      <c r="D96" s="8">
        <v>6.5</v>
      </c>
      <c r="E96" s="9">
        <f t="shared" si="4"/>
        <v>0.24528301886792453</v>
      </c>
    </row>
    <row r="97" spans="1:5" ht="12.75">
      <c r="A97" s="1">
        <v>90</v>
      </c>
      <c r="B97" s="8">
        <v>20</v>
      </c>
      <c r="C97" s="1">
        <f t="shared" si="3"/>
        <v>50.8</v>
      </c>
      <c r="D97" s="8">
        <v>4.8</v>
      </c>
      <c r="E97" s="9">
        <f t="shared" si="4"/>
        <v>0.24</v>
      </c>
    </row>
    <row r="98" spans="1:5" ht="12.75">
      <c r="A98" s="1">
        <v>91</v>
      </c>
      <c r="B98" s="8">
        <v>15.5</v>
      </c>
      <c r="C98" s="1">
        <f t="shared" si="3"/>
        <v>39.37</v>
      </c>
      <c r="D98" s="8">
        <v>3.8</v>
      </c>
      <c r="E98" s="9">
        <f t="shared" si="4"/>
        <v>0.24516129032258063</v>
      </c>
    </row>
    <row r="99" spans="1:5" ht="12.75">
      <c r="A99" s="2" t="s">
        <v>8</v>
      </c>
      <c r="B99" s="10">
        <f>AVERAGE(B8:B98)</f>
        <v>20.975824175824176</v>
      </c>
      <c r="C99" s="10">
        <f>AVERAGE(C8:C98)</f>
        <v>53.27859340659341</v>
      </c>
      <c r="D99" s="11">
        <f>AVERAGE(D8:D98)</f>
        <v>5.126373626373627</v>
      </c>
      <c r="E99" s="12">
        <f>AVERAGE(E8:E98)</f>
        <v>0.24882487028518055</v>
      </c>
    </row>
    <row r="100" spans="1:5" ht="12.75">
      <c r="A100" s="1"/>
      <c r="B100" s="8"/>
      <c r="C100" s="1"/>
      <c r="D100" s="8"/>
      <c r="E100" s="9"/>
    </row>
    <row r="101" spans="1:5" ht="12.75">
      <c r="A101" s="1"/>
      <c r="B101" s="8"/>
      <c r="C101" s="1"/>
      <c r="D101" s="8"/>
      <c r="E101" s="9"/>
    </row>
    <row r="102" spans="1:5" ht="12.75">
      <c r="A102" s="1"/>
      <c r="B102" s="8"/>
      <c r="C102" s="1"/>
      <c r="D102" s="8"/>
      <c r="E102" s="9"/>
    </row>
    <row r="103" spans="1:5" ht="12.75">
      <c r="A103" s="1"/>
      <c r="B103" s="8"/>
      <c r="C103" s="1"/>
      <c r="D103" s="8"/>
      <c r="E103" s="9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L194"/>
  <sheetViews>
    <sheetView workbookViewId="0" topLeftCell="A58">
      <selection activeCell="D83" sqref="D83:F8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32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56</v>
      </c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H7" s="19"/>
      <c r="I7" s="19"/>
      <c r="J7" s="19"/>
      <c r="K7" s="19"/>
      <c r="L7" s="19"/>
    </row>
    <row r="8" spans="1:12" ht="12.75">
      <c r="A8" s="1">
        <v>1</v>
      </c>
      <c r="B8" s="8">
        <v>26.5</v>
      </c>
      <c r="C8" s="1">
        <f aca="true" t="shared" si="0" ref="C8:C17">B8*2.54</f>
        <v>67.31</v>
      </c>
      <c r="D8" s="8">
        <v>6.8</v>
      </c>
      <c r="E8" s="9">
        <f aca="true" t="shared" si="1" ref="E8:E17">D8/B8</f>
        <v>0.25660377358490566</v>
      </c>
      <c r="H8" s="20"/>
      <c r="I8" s="21"/>
      <c r="J8" s="21"/>
      <c r="K8" s="21"/>
      <c r="L8" s="21"/>
    </row>
    <row r="9" spans="1:12" ht="12.75">
      <c r="A9" s="1">
        <v>2</v>
      </c>
      <c r="B9" s="8">
        <v>30.5</v>
      </c>
      <c r="C9" s="1">
        <f t="shared" si="0"/>
        <v>77.47</v>
      </c>
      <c r="D9" s="8">
        <v>8.3</v>
      </c>
      <c r="E9" s="9">
        <f t="shared" si="1"/>
        <v>0.2721311475409836</v>
      </c>
      <c r="H9" s="23"/>
      <c r="I9" s="23"/>
      <c r="J9" s="23"/>
      <c r="K9" s="23"/>
      <c r="L9" s="23"/>
    </row>
    <row r="10" spans="1:12" ht="12.75">
      <c r="A10" s="1">
        <v>3</v>
      </c>
      <c r="B10" s="8">
        <v>26</v>
      </c>
      <c r="C10" s="1">
        <f t="shared" si="0"/>
        <v>66.04</v>
      </c>
      <c r="D10" s="8">
        <v>6.2</v>
      </c>
      <c r="E10" s="9">
        <f t="shared" si="1"/>
        <v>0.23846153846153847</v>
      </c>
      <c r="H10" s="23"/>
      <c r="I10" s="23"/>
      <c r="J10" s="23"/>
      <c r="K10" s="23"/>
      <c r="L10" s="23"/>
    </row>
    <row r="11" spans="1:12" ht="12.75">
      <c r="A11" s="1">
        <v>4</v>
      </c>
      <c r="B11" s="8">
        <v>29</v>
      </c>
      <c r="C11" s="1">
        <f t="shared" si="0"/>
        <v>73.66</v>
      </c>
      <c r="D11" s="8">
        <v>7.8</v>
      </c>
      <c r="E11" s="9">
        <f t="shared" si="1"/>
        <v>0.2689655172413793</v>
      </c>
      <c r="H11" s="23"/>
      <c r="I11" s="23"/>
      <c r="J11" s="23"/>
      <c r="K11" s="23"/>
      <c r="L11" s="23"/>
    </row>
    <row r="12" spans="1:12" ht="12.75">
      <c r="A12" s="1">
        <v>5</v>
      </c>
      <c r="B12" s="8">
        <v>23</v>
      </c>
      <c r="C12" s="1">
        <f t="shared" si="0"/>
        <v>58.42</v>
      </c>
      <c r="D12" s="8">
        <v>6.3</v>
      </c>
      <c r="E12" s="9">
        <f t="shared" si="1"/>
        <v>0.27391304347826084</v>
      </c>
      <c r="H12" s="23"/>
      <c r="I12" s="23"/>
      <c r="J12" s="23"/>
      <c r="K12" s="23"/>
      <c r="L12" s="23"/>
    </row>
    <row r="13" spans="1:12" ht="12.75">
      <c r="A13" s="1">
        <v>6</v>
      </c>
      <c r="B13" s="8">
        <v>26.5</v>
      </c>
      <c r="C13" s="1">
        <f t="shared" si="0"/>
        <v>67.31</v>
      </c>
      <c r="D13" s="8">
        <v>7.3</v>
      </c>
      <c r="E13" s="9">
        <f t="shared" si="1"/>
        <v>0.27547169811320754</v>
      </c>
      <c r="H13" s="23"/>
      <c r="I13" s="23"/>
      <c r="J13" s="23"/>
      <c r="K13" s="23"/>
      <c r="L13" s="23"/>
    </row>
    <row r="14" spans="1:12" ht="12.75">
      <c r="A14" s="1">
        <v>7</v>
      </c>
      <c r="B14" s="8">
        <v>24.5</v>
      </c>
      <c r="C14" s="1">
        <f t="shared" si="0"/>
        <v>62.230000000000004</v>
      </c>
      <c r="D14" s="8">
        <v>6.7</v>
      </c>
      <c r="E14" s="9">
        <f t="shared" si="1"/>
        <v>0.27346938775510204</v>
      </c>
      <c r="H14" s="23"/>
      <c r="I14" s="23"/>
      <c r="J14" s="23"/>
      <c r="K14" s="23"/>
      <c r="L14" s="23"/>
    </row>
    <row r="15" spans="1:12" ht="12.75">
      <c r="A15" s="1">
        <v>8</v>
      </c>
      <c r="B15" s="8">
        <v>24</v>
      </c>
      <c r="C15" s="1">
        <f t="shared" si="0"/>
        <v>60.96</v>
      </c>
      <c r="D15" s="8">
        <v>6.6</v>
      </c>
      <c r="E15" s="9">
        <f t="shared" si="1"/>
        <v>0.27499999999999997</v>
      </c>
      <c r="H15" s="23"/>
      <c r="I15" s="23"/>
      <c r="J15" s="23"/>
      <c r="K15" s="23"/>
      <c r="L15" s="23"/>
    </row>
    <row r="16" spans="1:12" ht="12.75">
      <c r="A16" s="1">
        <v>9</v>
      </c>
      <c r="B16" s="8">
        <v>22.5</v>
      </c>
      <c r="C16" s="1">
        <f t="shared" si="0"/>
        <v>57.15</v>
      </c>
      <c r="D16" s="8">
        <v>6</v>
      </c>
      <c r="E16" s="9">
        <f t="shared" si="1"/>
        <v>0.26666666666666666</v>
      </c>
      <c r="H16" s="23"/>
      <c r="I16" s="23"/>
      <c r="J16" s="23"/>
      <c r="K16" s="23"/>
      <c r="L16" s="23"/>
    </row>
    <row r="17" spans="1:12" ht="12.75">
      <c r="A17" s="1">
        <v>10</v>
      </c>
      <c r="B17" s="8">
        <v>21.5</v>
      </c>
      <c r="C17" s="1">
        <f t="shared" si="0"/>
        <v>54.61</v>
      </c>
      <c r="D17" s="8">
        <v>4.7</v>
      </c>
      <c r="E17" s="9">
        <f t="shared" si="1"/>
        <v>0.2186046511627907</v>
      </c>
      <c r="H17" s="23"/>
      <c r="I17" s="23"/>
      <c r="J17" s="23"/>
      <c r="K17" s="23"/>
      <c r="L17" s="23"/>
    </row>
    <row r="18" spans="1:12" ht="12.75">
      <c r="A18" s="2" t="s">
        <v>8</v>
      </c>
      <c r="B18" s="10">
        <f>AVERAGE(B8:B17)</f>
        <v>25.4</v>
      </c>
      <c r="C18" s="10">
        <f>AVERAGE(C8:C17)</f>
        <v>64.516</v>
      </c>
      <c r="D18" s="10">
        <f>AVERAGE(D8:D17)</f>
        <v>6.67</v>
      </c>
      <c r="E18" s="12">
        <f>AVERAGE(E8:E17)</f>
        <v>0.26192874240048347</v>
      </c>
      <c r="H18" s="23"/>
      <c r="I18" s="23"/>
      <c r="J18" s="23"/>
      <c r="K18" s="23"/>
      <c r="L18" s="23"/>
    </row>
    <row r="19" spans="1:12" ht="12.75">
      <c r="A19" s="2"/>
      <c r="B19" s="10"/>
      <c r="C19" s="10"/>
      <c r="D19" s="10"/>
      <c r="E19" s="12"/>
      <c r="H19" s="23"/>
      <c r="I19" s="23"/>
      <c r="J19" s="23"/>
      <c r="K19" s="23"/>
      <c r="L19" s="23"/>
    </row>
    <row r="20" spans="1:6" ht="12.75">
      <c r="A20" s="2" t="s">
        <v>0</v>
      </c>
      <c r="B20" s="2"/>
      <c r="C20" s="2" t="s">
        <v>32</v>
      </c>
      <c r="D20" s="2"/>
      <c r="E20" s="2"/>
      <c r="F20" t="s">
        <v>54</v>
      </c>
    </row>
    <row r="21" spans="1:11" ht="12.75">
      <c r="A21" s="3" t="s">
        <v>2</v>
      </c>
      <c r="B21" s="4">
        <v>34102</v>
      </c>
      <c r="C21" s="2"/>
      <c r="D21" s="2" t="s">
        <v>3</v>
      </c>
      <c r="E21" s="18"/>
      <c r="H21" s="26"/>
      <c r="I21" s="21"/>
      <c r="J21" s="21"/>
      <c r="K21" s="27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22.5</v>
      </c>
      <c r="C24" s="1">
        <f aca="true" t="shared" si="2" ref="C24:C33">B24*2.54</f>
        <v>57.15</v>
      </c>
      <c r="D24" s="8">
        <v>6.2</v>
      </c>
      <c r="E24" s="9">
        <f aca="true" t="shared" si="3" ref="E24:E33">D24/B24</f>
        <v>0.27555555555555555</v>
      </c>
    </row>
    <row r="25" spans="1:5" ht="12.75">
      <c r="A25" s="1">
        <v>2</v>
      </c>
      <c r="B25" s="8">
        <v>25</v>
      </c>
      <c r="C25" s="1">
        <f t="shared" si="2"/>
        <v>63.5</v>
      </c>
      <c r="D25" s="8">
        <v>6.4</v>
      </c>
      <c r="E25" s="9">
        <f t="shared" si="3"/>
        <v>0.256</v>
      </c>
    </row>
    <row r="26" spans="1:5" ht="12.75">
      <c r="A26" s="1">
        <v>3</v>
      </c>
      <c r="B26" s="8">
        <v>25</v>
      </c>
      <c r="C26" s="1">
        <f t="shared" si="2"/>
        <v>63.5</v>
      </c>
      <c r="D26" s="8">
        <v>6.6</v>
      </c>
      <c r="E26" s="9">
        <f t="shared" si="3"/>
        <v>0.264</v>
      </c>
    </row>
    <row r="27" spans="1:5" ht="12.75">
      <c r="A27" s="1">
        <v>4</v>
      </c>
      <c r="B27" s="8">
        <v>23.5</v>
      </c>
      <c r="C27" s="1">
        <f t="shared" si="2"/>
        <v>59.69</v>
      </c>
      <c r="D27" s="8">
        <v>6.4</v>
      </c>
      <c r="E27" s="9">
        <f t="shared" si="3"/>
        <v>0.2723404255319149</v>
      </c>
    </row>
    <row r="28" spans="1:5" ht="12.75">
      <c r="A28" s="1">
        <v>5</v>
      </c>
      <c r="B28" s="8">
        <v>27</v>
      </c>
      <c r="C28" s="1">
        <f t="shared" si="2"/>
        <v>68.58</v>
      </c>
      <c r="D28" s="8">
        <v>7.4</v>
      </c>
      <c r="E28" s="9">
        <f t="shared" si="3"/>
        <v>0.2740740740740741</v>
      </c>
    </row>
    <row r="29" spans="1:5" ht="12.75">
      <c r="A29" s="1">
        <v>6</v>
      </c>
      <c r="B29" s="8">
        <v>28</v>
      </c>
      <c r="C29" s="1">
        <f t="shared" si="2"/>
        <v>71.12</v>
      </c>
      <c r="D29" s="8">
        <v>7.5</v>
      </c>
      <c r="E29" s="9">
        <f t="shared" si="3"/>
        <v>0.26785714285714285</v>
      </c>
    </row>
    <row r="30" spans="1:5" ht="12.75">
      <c r="A30" s="1">
        <v>7</v>
      </c>
      <c r="B30" s="8">
        <v>26</v>
      </c>
      <c r="C30" s="1">
        <f t="shared" si="2"/>
        <v>66.04</v>
      </c>
      <c r="D30" s="8">
        <v>7.3</v>
      </c>
      <c r="E30" s="9">
        <f t="shared" si="3"/>
        <v>0.28076923076923077</v>
      </c>
    </row>
    <row r="31" spans="1:5" ht="12.75">
      <c r="A31" s="1">
        <v>8</v>
      </c>
      <c r="B31" s="8">
        <v>24</v>
      </c>
      <c r="C31" s="1">
        <f t="shared" si="2"/>
        <v>60.96</v>
      </c>
      <c r="D31" s="8">
        <v>6.7</v>
      </c>
      <c r="E31" s="9">
        <f t="shared" si="3"/>
        <v>0.2791666666666667</v>
      </c>
    </row>
    <row r="32" spans="1:5" ht="12.75">
      <c r="A32" s="1">
        <v>9</v>
      </c>
      <c r="B32" s="8">
        <v>24</v>
      </c>
      <c r="C32" s="1">
        <f t="shared" si="2"/>
        <v>60.96</v>
      </c>
      <c r="D32" s="8">
        <v>6.6</v>
      </c>
      <c r="E32" s="9">
        <f t="shared" si="3"/>
        <v>0.27499999999999997</v>
      </c>
    </row>
    <row r="33" spans="1:5" ht="12.75">
      <c r="A33" s="1">
        <v>10</v>
      </c>
      <c r="B33" s="8">
        <v>22</v>
      </c>
      <c r="C33" s="1">
        <f t="shared" si="2"/>
        <v>55.88</v>
      </c>
      <c r="D33" s="8">
        <v>6</v>
      </c>
      <c r="E33" s="9">
        <f t="shared" si="3"/>
        <v>0.2727272727272727</v>
      </c>
    </row>
    <row r="34" spans="1:5" ht="12.75">
      <c r="A34" s="2" t="s">
        <v>8</v>
      </c>
      <c r="B34" s="10">
        <f>AVERAGE(B24:B33)</f>
        <v>24.7</v>
      </c>
      <c r="C34" s="10">
        <f>AVERAGE(C24:C33)</f>
        <v>62.738</v>
      </c>
      <c r="D34" s="10">
        <f>AVERAGE(D24:D33)</f>
        <v>6.709999999999999</v>
      </c>
      <c r="E34" s="12">
        <f>AVERAGE(E24:E33)</f>
        <v>0.27174903681818574</v>
      </c>
    </row>
    <row r="35" spans="1:5" ht="12.75">
      <c r="A35" s="2"/>
      <c r="B35" s="10"/>
      <c r="C35" s="10"/>
      <c r="D35" s="10"/>
      <c r="E35" s="12"/>
    </row>
    <row r="36" spans="1:6" ht="12.75">
      <c r="A36" s="2" t="s">
        <v>0</v>
      </c>
      <c r="B36" s="2"/>
      <c r="C36" s="2" t="s">
        <v>32</v>
      </c>
      <c r="D36" s="2"/>
      <c r="E36" s="2"/>
      <c r="F36" t="s">
        <v>54</v>
      </c>
    </row>
    <row r="37" spans="1:5" ht="12.75">
      <c r="A37" s="3" t="s">
        <v>2</v>
      </c>
      <c r="B37" s="4">
        <v>34107</v>
      </c>
      <c r="C37" s="2"/>
      <c r="D37" s="2" t="s">
        <v>3</v>
      </c>
      <c r="E37" s="18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12</v>
      </c>
      <c r="C40" s="1">
        <f aca="true" t="shared" si="4" ref="C40:C49">B40*2.54</f>
        <v>30.48</v>
      </c>
      <c r="D40" s="8">
        <v>3.7</v>
      </c>
      <c r="E40" s="9">
        <f aca="true" t="shared" si="5" ref="E40:E49">D40/B40</f>
        <v>0.30833333333333335</v>
      </c>
    </row>
    <row r="41" spans="1:5" ht="12.75">
      <c r="A41" s="1">
        <v>2</v>
      </c>
      <c r="B41" s="8">
        <v>15</v>
      </c>
      <c r="C41" s="1">
        <f t="shared" si="4"/>
        <v>38.1</v>
      </c>
      <c r="D41" s="8">
        <v>4.3</v>
      </c>
      <c r="E41" s="9">
        <f t="shared" si="5"/>
        <v>0.2866666666666667</v>
      </c>
    </row>
    <row r="42" spans="1:5" ht="12.75">
      <c r="A42" s="1">
        <v>3</v>
      </c>
      <c r="B42" s="8">
        <v>15.5</v>
      </c>
      <c r="C42" s="1">
        <f t="shared" si="4"/>
        <v>39.37</v>
      </c>
      <c r="D42" s="8">
        <v>4</v>
      </c>
      <c r="E42" s="9">
        <f t="shared" si="5"/>
        <v>0.25806451612903225</v>
      </c>
    </row>
    <row r="43" spans="1:5" ht="12.75">
      <c r="A43" s="1">
        <v>4</v>
      </c>
      <c r="B43" s="8">
        <v>14.4</v>
      </c>
      <c r="C43" s="1">
        <f t="shared" si="4"/>
        <v>36.576</v>
      </c>
      <c r="D43" s="8">
        <v>4.4</v>
      </c>
      <c r="E43" s="9">
        <f t="shared" si="5"/>
        <v>0.3055555555555556</v>
      </c>
    </row>
    <row r="44" spans="1:5" ht="12.75">
      <c r="A44" s="1">
        <v>5</v>
      </c>
      <c r="B44" s="8">
        <v>18</v>
      </c>
      <c r="C44" s="1">
        <f t="shared" si="4"/>
        <v>45.72</v>
      </c>
      <c r="D44" s="8">
        <v>4.7</v>
      </c>
      <c r="E44" s="9">
        <f t="shared" si="5"/>
        <v>0.2611111111111111</v>
      </c>
    </row>
    <row r="45" spans="1:5" ht="12.75">
      <c r="A45" s="1">
        <v>6</v>
      </c>
      <c r="B45" s="8">
        <v>14</v>
      </c>
      <c r="C45" s="1">
        <f t="shared" si="4"/>
        <v>35.56</v>
      </c>
      <c r="D45" s="8">
        <v>4.5</v>
      </c>
      <c r="E45" s="9">
        <f t="shared" si="5"/>
        <v>0.32142857142857145</v>
      </c>
    </row>
    <row r="46" spans="1:5" ht="12.75">
      <c r="A46" s="1">
        <v>7</v>
      </c>
      <c r="B46" s="8">
        <v>15</v>
      </c>
      <c r="C46" s="1">
        <f t="shared" si="4"/>
        <v>38.1</v>
      </c>
      <c r="D46" s="8">
        <v>5.6</v>
      </c>
      <c r="E46" s="9">
        <f t="shared" si="5"/>
        <v>0.3733333333333333</v>
      </c>
    </row>
    <row r="47" spans="1:5" ht="12.75">
      <c r="A47" s="1">
        <v>8</v>
      </c>
      <c r="B47" s="8">
        <v>16</v>
      </c>
      <c r="C47" s="1">
        <f t="shared" si="4"/>
        <v>40.64</v>
      </c>
      <c r="D47" s="8">
        <v>5.3</v>
      </c>
      <c r="E47" s="9">
        <f t="shared" si="5"/>
        <v>0.33125</v>
      </c>
    </row>
    <row r="48" spans="1:5" ht="12.75">
      <c r="A48" s="1">
        <v>9</v>
      </c>
      <c r="B48" s="8">
        <v>13</v>
      </c>
      <c r="C48" s="1">
        <f t="shared" si="4"/>
        <v>33.02</v>
      </c>
      <c r="D48" s="8">
        <v>3.8</v>
      </c>
      <c r="E48" s="9">
        <f t="shared" si="5"/>
        <v>0.29230769230769227</v>
      </c>
    </row>
    <row r="49" spans="1:5" ht="12.75">
      <c r="A49" s="1">
        <v>10</v>
      </c>
      <c r="B49" s="8">
        <v>9</v>
      </c>
      <c r="C49" s="1">
        <f t="shared" si="4"/>
        <v>22.86</v>
      </c>
      <c r="D49" s="8">
        <v>2.8</v>
      </c>
      <c r="E49" s="9">
        <f t="shared" si="5"/>
        <v>0.3111111111111111</v>
      </c>
    </row>
    <row r="50" spans="1:5" ht="12.75">
      <c r="A50" s="2" t="s">
        <v>8</v>
      </c>
      <c r="B50" s="10">
        <f>AVERAGE(B40:B49)</f>
        <v>14.190000000000001</v>
      </c>
      <c r="C50" s="10">
        <f>AVERAGE(C40:C49)</f>
        <v>36.0426</v>
      </c>
      <c r="D50" s="10">
        <f>AVERAGE(D40:D49)</f>
        <v>4.309999999999999</v>
      </c>
      <c r="E50" s="12">
        <f>AVERAGE(E40:E49)</f>
        <v>0.3049161890976406</v>
      </c>
    </row>
    <row r="51" spans="1:5" ht="12.75">
      <c r="A51" s="2"/>
      <c r="B51" s="10"/>
      <c r="C51" s="10"/>
      <c r="D51" s="10"/>
      <c r="E51" s="12"/>
    </row>
    <row r="52" spans="1:6" ht="12.75">
      <c r="A52" s="2" t="s">
        <v>0</v>
      </c>
      <c r="B52" s="2"/>
      <c r="C52" s="2" t="s">
        <v>32</v>
      </c>
      <c r="D52" s="2"/>
      <c r="E52" s="2"/>
      <c r="F52" t="s">
        <v>54</v>
      </c>
    </row>
    <row r="53" spans="1:5" ht="12.75">
      <c r="A53" s="3" t="s">
        <v>2</v>
      </c>
      <c r="B53" s="4">
        <v>34108</v>
      </c>
      <c r="C53" s="2"/>
      <c r="D53" s="2" t="s">
        <v>3</v>
      </c>
      <c r="E53" s="18" t="s">
        <v>60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10</v>
      </c>
      <c r="C56" s="1">
        <f aca="true" t="shared" si="6" ref="C56:C65">B56*2.54</f>
        <v>25.4</v>
      </c>
      <c r="D56" s="8">
        <v>3.2</v>
      </c>
      <c r="E56" s="9">
        <f aca="true" t="shared" si="7" ref="E56:E65">D56/B56</f>
        <v>0.32</v>
      </c>
    </row>
    <row r="57" spans="1:5" ht="12.75">
      <c r="A57" s="1">
        <v>2</v>
      </c>
      <c r="B57" s="8">
        <v>13.5</v>
      </c>
      <c r="C57" s="1">
        <f t="shared" si="6"/>
        <v>34.29</v>
      </c>
      <c r="D57" s="8">
        <v>3.7</v>
      </c>
      <c r="E57" s="9">
        <f t="shared" si="7"/>
        <v>0.2740740740740741</v>
      </c>
    </row>
    <row r="58" spans="1:5" ht="12.75">
      <c r="A58" s="1">
        <v>3</v>
      </c>
      <c r="B58" s="8">
        <v>14</v>
      </c>
      <c r="C58" s="1">
        <f t="shared" si="6"/>
        <v>35.56</v>
      </c>
      <c r="D58" s="8">
        <v>4.3</v>
      </c>
      <c r="E58" s="9">
        <f t="shared" si="7"/>
        <v>0.3071428571428571</v>
      </c>
    </row>
    <row r="59" spans="1:5" ht="12.75">
      <c r="A59" s="1">
        <v>4</v>
      </c>
      <c r="B59" s="8">
        <v>15.5</v>
      </c>
      <c r="C59" s="1">
        <f t="shared" si="6"/>
        <v>39.37</v>
      </c>
      <c r="D59" s="8">
        <v>5.5</v>
      </c>
      <c r="E59" s="9">
        <f t="shared" si="7"/>
        <v>0.3548387096774194</v>
      </c>
    </row>
    <row r="60" spans="1:5" ht="12.75">
      <c r="A60" s="1">
        <v>5</v>
      </c>
      <c r="B60" s="8">
        <v>14.5</v>
      </c>
      <c r="C60" s="1">
        <f t="shared" si="6"/>
        <v>36.83</v>
      </c>
      <c r="D60" s="8">
        <v>4.4</v>
      </c>
      <c r="E60" s="9">
        <f t="shared" si="7"/>
        <v>0.303448275862069</v>
      </c>
    </row>
    <row r="61" spans="1:5" ht="12.75">
      <c r="A61" s="1">
        <v>6</v>
      </c>
      <c r="B61" s="8">
        <v>12.5</v>
      </c>
      <c r="C61" s="1">
        <f t="shared" si="6"/>
        <v>31.75</v>
      </c>
      <c r="D61" s="8">
        <v>4.2</v>
      </c>
      <c r="E61" s="9">
        <f t="shared" si="7"/>
        <v>0.336</v>
      </c>
    </row>
    <row r="62" spans="1:5" ht="12.75">
      <c r="A62" s="1">
        <v>7</v>
      </c>
      <c r="B62" s="8">
        <v>13</v>
      </c>
      <c r="C62" s="1">
        <f t="shared" si="6"/>
        <v>33.02</v>
      </c>
      <c r="D62" s="8">
        <v>4.6</v>
      </c>
      <c r="E62" s="9">
        <f t="shared" si="7"/>
        <v>0.3538461538461538</v>
      </c>
    </row>
    <row r="63" spans="1:5" ht="12.75">
      <c r="A63" s="1">
        <v>8</v>
      </c>
      <c r="B63" s="8">
        <v>15</v>
      </c>
      <c r="C63" s="1">
        <f t="shared" si="6"/>
        <v>38.1</v>
      </c>
      <c r="D63" s="8">
        <v>5.6</v>
      </c>
      <c r="E63" s="9">
        <f t="shared" si="7"/>
        <v>0.3733333333333333</v>
      </c>
    </row>
    <row r="64" spans="1:5" ht="12.75">
      <c r="A64" s="1">
        <v>9</v>
      </c>
      <c r="B64" s="8">
        <v>10.5</v>
      </c>
      <c r="C64" s="1">
        <f t="shared" si="6"/>
        <v>26.67</v>
      </c>
      <c r="D64" s="8">
        <v>2</v>
      </c>
      <c r="E64" s="9">
        <f t="shared" si="7"/>
        <v>0.19047619047619047</v>
      </c>
    </row>
    <row r="65" spans="1:5" ht="12.75">
      <c r="A65" s="1">
        <v>10</v>
      </c>
      <c r="B65" s="8">
        <v>9.5</v>
      </c>
      <c r="C65" s="1">
        <f t="shared" si="6"/>
        <v>24.13</v>
      </c>
      <c r="D65" s="8">
        <v>2.8</v>
      </c>
      <c r="E65" s="9">
        <f t="shared" si="7"/>
        <v>0.29473684210526313</v>
      </c>
    </row>
    <row r="66" spans="1:5" ht="12.75">
      <c r="A66" s="2" t="s">
        <v>8</v>
      </c>
      <c r="B66" s="10">
        <f>AVERAGE(B56:B65)</f>
        <v>12.8</v>
      </c>
      <c r="C66" s="10">
        <f>AVERAGE(C56:C65)</f>
        <v>32.512</v>
      </c>
      <c r="D66" s="10">
        <f>AVERAGE(D56:D65)</f>
        <v>4.029999999999999</v>
      </c>
      <c r="E66" s="12">
        <f>AVERAGE(E56:E65)</f>
        <v>0.310789643651736</v>
      </c>
    </row>
    <row r="68" spans="1:6" ht="12.75">
      <c r="A68" s="2" t="s">
        <v>0</v>
      </c>
      <c r="B68" s="2"/>
      <c r="C68" s="2" t="s">
        <v>32</v>
      </c>
      <c r="D68" s="2"/>
      <c r="E68" s="2"/>
      <c r="F68" t="s">
        <v>25</v>
      </c>
    </row>
    <row r="69" spans="1:5" ht="12.75">
      <c r="A69" s="3" t="s">
        <v>2</v>
      </c>
      <c r="B69" s="4">
        <v>34112</v>
      </c>
      <c r="C69" s="2"/>
      <c r="D69" s="2" t="s">
        <v>3</v>
      </c>
      <c r="E69" s="18" t="s">
        <v>33</v>
      </c>
    </row>
    <row r="71" spans="1:12" ht="12.75">
      <c r="A71" s="5"/>
      <c r="B71" s="6" t="s">
        <v>4</v>
      </c>
      <c r="C71" s="6" t="s">
        <v>5</v>
      </c>
      <c r="D71" s="7" t="s">
        <v>6</v>
      </c>
      <c r="E71" s="7" t="s">
        <v>7</v>
      </c>
      <c r="F71" s="7"/>
      <c r="H71" s="20" t="s">
        <v>83</v>
      </c>
      <c r="I71" s="21"/>
      <c r="J71" s="21"/>
      <c r="K71" s="21"/>
      <c r="L71" s="21"/>
    </row>
    <row r="72" spans="1:12" ht="12.75">
      <c r="A72" s="1">
        <v>1</v>
      </c>
      <c r="B72" s="8">
        <v>8</v>
      </c>
      <c r="C72" s="1">
        <f aca="true" t="shared" si="8" ref="C72:C81">B72*2.54</f>
        <v>20.32</v>
      </c>
      <c r="D72" s="8">
        <v>2.2</v>
      </c>
      <c r="E72" s="9">
        <f aca="true" t="shared" si="9" ref="E72:E81">D72/B72</f>
        <v>0.275</v>
      </c>
      <c r="F72" s="22"/>
      <c r="H72" s="23">
        <v>0</v>
      </c>
      <c r="I72" s="23">
        <v>0</v>
      </c>
      <c r="J72" s="23">
        <v>0</v>
      </c>
      <c r="K72" s="23">
        <v>3</v>
      </c>
      <c r="L72" s="23">
        <v>5.5</v>
      </c>
    </row>
    <row r="73" spans="1:12" ht="12.75">
      <c r="A73" s="1">
        <v>2</v>
      </c>
      <c r="B73" s="8">
        <v>4</v>
      </c>
      <c r="C73" s="1">
        <f t="shared" si="8"/>
        <v>10.16</v>
      </c>
      <c r="D73" s="8">
        <v>1.4</v>
      </c>
      <c r="E73" s="9">
        <f t="shared" si="9"/>
        <v>0.35</v>
      </c>
      <c r="F73" s="22"/>
      <c r="H73" s="23">
        <v>3</v>
      </c>
      <c r="I73" s="23">
        <v>4.5</v>
      </c>
      <c r="J73" s="23">
        <v>7.5</v>
      </c>
      <c r="K73" s="23">
        <v>0.5</v>
      </c>
      <c r="L73" s="23">
        <v>6.5</v>
      </c>
    </row>
    <row r="74" spans="1:12" ht="12.75">
      <c r="A74" s="1">
        <v>3</v>
      </c>
      <c r="B74" s="8">
        <v>6.5</v>
      </c>
      <c r="C74" s="1">
        <f t="shared" si="8"/>
        <v>16.51</v>
      </c>
      <c r="D74" s="8">
        <v>1.4</v>
      </c>
      <c r="E74" s="9">
        <f t="shared" si="9"/>
        <v>0.21538461538461537</v>
      </c>
      <c r="F74" s="22"/>
      <c r="H74" s="23">
        <v>3</v>
      </c>
      <c r="I74" s="23">
        <v>12</v>
      </c>
      <c r="J74" s="23">
        <v>6.5</v>
      </c>
      <c r="K74" s="23">
        <v>0</v>
      </c>
      <c r="L74" s="23">
        <v>11.5</v>
      </c>
    </row>
    <row r="75" spans="1:12" ht="12.75">
      <c r="A75" s="1">
        <v>4</v>
      </c>
      <c r="B75" s="8">
        <v>6</v>
      </c>
      <c r="C75" s="1">
        <f t="shared" si="8"/>
        <v>15.24</v>
      </c>
      <c r="D75" s="8">
        <v>2</v>
      </c>
      <c r="E75" s="9">
        <f t="shared" si="9"/>
        <v>0.3333333333333333</v>
      </c>
      <c r="F75" s="22"/>
      <c r="H75" s="23">
        <v>0</v>
      </c>
      <c r="I75" s="23">
        <v>11</v>
      </c>
      <c r="J75" s="23">
        <v>15.5</v>
      </c>
      <c r="K75" s="23">
        <v>6.5</v>
      </c>
      <c r="L75" s="23">
        <v>6.5</v>
      </c>
    </row>
    <row r="76" spans="1:12" ht="12.75">
      <c r="A76" s="1">
        <v>5</v>
      </c>
      <c r="B76" s="8">
        <v>8.5</v>
      </c>
      <c r="C76" s="1">
        <f t="shared" si="8"/>
        <v>21.59</v>
      </c>
      <c r="D76" s="8">
        <v>2.9</v>
      </c>
      <c r="E76" s="9">
        <f t="shared" si="9"/>
        <v>0.3411764705882353</v>
      </c>
      <c r="F76" s="22"/>
      <c r="H76" s="23">
        <v>0</v>
      </c>
      <c r="I76" s="23">
        <v>8.5</v>
      </c>
      <c r="J76" s="23">
        <v>7.5</v>
      </c>
      <c r="K76" s="23">
        <v>4.5</v>
      </c>
      <c r="L76" s="23">
        <v>0</v>
      </c>
    </row>
    <row r="77" spans="1:12" ht="12.75">
      <c r="A77" s="1">
        <v>6</v>
      </c>
      <c r="B77" s="8">
        <v>6</v>
      </c>
      <c r="C77" s="1">
        <f t="shared" si="8"/>
        <v>15.24</v>
      </c>
      <c r="D77" s="8">
        <v>1.7</v>
      </c>
      <c r="E77" s="9">
        <f t="shared" si="9"/>
        <v>0.2833333333333333</v>
      </c>
      <c r="F77" s="12"/>
      <c r="H77" s="23">
        <v>0</v>
      </c>
      <c r="I77" s="23">
        <v>12</v>
      </c>
      <c r="J77" s="23">
        <v>8.5</v>
      </c>
      <c r="K77" s="23">
        <v>6</v>
      </c>
      <c r="L77" s="23">
        <v>5</v>
      </c>
    </row>
    <row r="78" spans="1:12" ht="12.75">
      <c r="A78" s="1">
        <v>7</v>
      </c>
      <c r="B78" s="8">
        <v>12</v>
      </c>
      <c r="C78" s="1">
        <f t="shared" si="8"/>
        <v>30.48</v>
      </c>
      <c r="D78" s="8">
        <v>3.6</v>
      </c>
      <c r="E78" s="9">
        <f t="shared" si="9"/>
        <v>0.3</v>
      </c>
      <c r="H78" s="23">
        <v>0</v>
      </c>
      <c r="I78" s="23">
        <v>6.5</v>
      </c>
      <c r="J78" s="23">
        <v>6</v>
      </c>
      <c r="K78" s="23">
        <v>9</v>
      </c>
      <c r="L78" s="23">
        <v>0</v>
      </c>
    </row>
    <row r="79" spans="1:12" ht="12.75">
      <c r="A79" s="1">
        <v>8</v>
      </c>
      <c r="B79" s="8">
        <v>7</v>
      </c>
      <c r="C79" s="1">
        <f t="shared" si="8"/>
        <v>17.78</v>
      </c>
      <c r="D79" s="8">
        <v>2.1</v>
      </c>
      <c r="E79" s="9">
        <f t="shared" si="9"/>
        <v>0.3</v>
      </c>
      <c r="H79" s="23">
        <v>0</v>
      </c>
      <c r="I79" s="23">
        <v>10</v>
      </c>
      <c r="J79" s="23">
        <v>7</v>
      </c>
      <c r="K79" s="23">
        <v>10</v>
      </c>
      <c r="L79" s="23">
        <v>0</v>
      </c>
    </row>
    <row r="80" spans="1:12" ht="12.75">
      <c r="A80" s="1">
        <v>9</v>
      </c>
      <c r="B80" s="8">
        <v>7</v>
      </c>
      <c r="C80" s="1">
        <f t="shared" si="8"/>
        <v>17.78</v>
      </c>
      <c r="D80" s="8">
        <v>2.2</v>
      </c>
      <c r="E80" s="9">
        <f t="shared" si="9"/>
        <v>0.31428571428571433</v>
      </c>
      <c r="H80" s="23">
        <v>2.5</v>
      </c>
      <c r="I80" s="23">
        <v>9</v>
      </c>
      <c r="J80" s="23">
        <v>0</v>
      </c>
      <c r="K80" s="23">
        <v>4</v>
      </c>
      <c r="L80" s="23">
        <v>3</v>
      </c>
    </row>
    <row r="81" spans="1:12" ht="12.75">
      <c r="A81" s="1">
        <v>10</v>
      </c>
      <c r="B81" s="8">
        <v>4</v>
      </c>
      <c r="C81" s="1">
        <f t="shared" si="8"/>
        <v>10.16</v>
      </c>
      <c r="D81" s="8">
        <v>1.4</v>
      </c>
      <c r="E81" s="9">
        <f t="shared" si="9"/>
        <v>0.35</v>
      </c>
      <c r="H81" s="23">
        <v>0.5</v>
      </c>
      <c r="I81" s="23">
        <v>0</v>
      </c>
      <c r="J81" s="23">
        <v>0</v>
      </c>
      <c r="K81" s="23">
        <v>7</v>
      </c>
      <c r="L81" s="23">
        <v>3.5</v>
      </c>
    </row>
    <row r="82" spans="1:5" ht="12.75">
      <c r="A82" s="2" t="s">
        <v>8</v>
      </c>
      <c r="B82" s="10">
        <f>AVERAGE(B72:B81)</f>
        <v>6.9</v>
      </c>
      <c r="C82" s="10">
        <f>AVERAGE(C72:C81)</f>
        <v>17.526</v>
      </c>
      <c r="D82" s="10">
        <f>AVERAGE(D72:D81)</f>
        <v>2.09</v>
      </c>
      <c r="E82" s="12">
        <f>AVERAGE(E72:E81)</f>
        <v>0.30625134669252313</v>
      </c>
    </row>
    <row r="83" spans="4:12" ht="12.75">
      <c r="D83" s="25" t="s">
        <v>21</v>
      </c>
      <c r="E83" s="24"/>
      <c r="F83" s="10">
        <f>K83*E82</f>
        <v>1.427131275587158</v>
      </c>
      <c r="H83" s="26" t="s">
        <v>22</v>
      </c>
      <c r="I83" s="21"/>
      <c r="J83" s="21"/>
      <c r="K83" s="27">
        <f>AVERAGE(H72:L81)</f>
        <v>4.66</v>
      </c>
      <c r="L83" t="s">
        <v>81</v>
      </c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1"/>
      <c r="B115" s="8"/>
      <c r="C115" s="1"/>
      <c r="D115" s="8"/>
      <c r="E115" s="9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2"/>
      <c r="B147" s="10"/>
      <c r="C147" s="10"/>
      <c r="D147" s="11"/>
      <c r="E147" s="12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2"/>
      <c r="B164" s="2"/>
      <c r="C164" s="2"/>
      <c r="D164" s="2"/>
      <c r="E164" s="2"/>
    </row>
    <row r="165" spans="1:5" ht="12.75">
      <c r="A165" s="3"/>
      <c r="B165" s="4"/>
      <c r="C165" s="2"/>
      <c r="D165" s="2"/>
      <c r="E165" s="2"/>
    </row>
    <row r="167" spans="1:5" ht="12.75">
      <c r="A167" s="5"/>
      <c r="B167" s="6"/>
      <c r="C167" s="6"/>
      <c r="D167" s="7"/>
      <c r="E167" s="7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2"/>
      <c r="B178" s="10"/>
      <c r="C178" s="10"/>
      <c r="D178" s="11"/>
      <c r="E178" s="12"/>
    </row>
    <row r="179" spans="1:5" ht="12.75">
      <c r="A179" s="1"/>
      <c r="B179" s="8"/>
      <c r="C179" s="1"/>
      <c r="D179" s="8"/>
      <c r="E179" s="9"/>
    </row>
    <row r="180" spans="1:5" ht="12.75">
      <c r="A180" s="2"/>
      <c r="B180" s="2"/>
      <c r="C180" s="2"/>
      <c r="D180" s="2"/>
      <c r="E180" s="2"/>
    </row>
    <row r="181" spans="1:5" ht="12.75">
      <c r="A181" s="3"/>
      <c r="B181" s="4"/>
      <c r="C181" s="2"/>
      <c r="D181" s="2"/>
      <c r="E181" s="2"/>
    </row>
    <row r="183" spans="1:5" ht="12.75">
      <c r="A183" s="5"/>
      <c r="B183" s="6"/>
      <c r="C183" s="6"/>
      <c r="D183" s="7"/>
      <c r="E183" s="7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2"/>
      <c r="B194" s="10"/>
      <c r="C194" s="10"/>
      <c r="D194" s="11"/>
      <c r="E194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T25"/>
  <sheetViews>
    <sheetView workbookViewId="0" topLeftCell="A1">
      <selection activeCell="J27" sqref="J27"/>
    </sheetView>
  </sheetViews>
  <sheetFormatPr defaultColWidth="9.140625" defaultRowHeight="12.75"/>
  <cols>
    <col min="1" max="1" width="9.140625" style="1" bestFit="1" customWidth="1"/>
    <col min="2" max="2" width="13.421875" style="1" customWidth="1"/>
    <col min="3" max="3" width="9.140625" style="1" customWidth="1"/>
    <col min="4" max="4" width="13.421875" style="1" customWidth="1"/>
    <col min="5" max="5" width="9.140625" style="1" customWidth="1"/>
    <col min="6" max="6" width="13.421875" style="1" customWidth="1"/>
    <col min="7" max="7" width="9.140625" style="1" customWidth="1"/>
    <col min="8" max="8" width="13.421875" style="1" customWidth="1"/>
    <col min="9" max="9" width="9.140625" style="1" customWidth="1"/>
    <col min="10" max="10" width="13.421875" style="1" customWidth="1"/>
    <col min="11" max="11" width="9.140625" style="1" customWidth="1"/>
    <col min="12" max="12" width="13.421875" style="1" customWidth="1"/>
    <col min="13" max="13" width="9.140625" style="1" customWidth="1"/>
    <col min="14" max="14" width="13.421875" style="1" customWidth="1"/>
    <col min="15" max="15" width="9.140625" style="1" customWidth="1"/>
    <col min="16" max="16" width="13.421875" style="1" customWidth="1"/>
    <col min="17" max="17" width="9.140625" style="1" customWidth="1"/>
    <col min="18" max="18" width="13.421875" style="1" customWidth="1"/>
    <col min="19" max="16384" width="9.140625" style="1" customWidth="1"/>
  </cols>
  <sheetData>
    <row r="2" spans="1:20" s="13" customFormat="1" ht="12.75">
      <c r="A2" s="34" t="s">
        <v>1</v>
      </c>
      <c r="B2" s="34"/>
      <c r="C2" s="34" t="s">
        <v>9</v>
      </c>
      <c r="D2" s="34"/>
      <c r="E2" s="34" t="s">
        <v>10</v>
      </c>
      <c r="F2" s="34"/>
      <c r="G2" s="34" t="s">
        <v>11</v>
      </c>
      <c r="H2" s="34"/>
      <c r="I2" s="34" t="s">
        <v>17</v>
      </c>
      <c r="J2" s="34"/>
      <c r="K2" s="34" t="s">
        <v>12</v>
      </c>
      <c r="L2" s="34"/>
      <c r="M2" s="34" t="s">
        <v>15</v>
      </c>
      <c r="N2" s="34"/>
      <c r="O2" s="34" t="s">
        <v>16</v>
      </c>
      <c r="P2" s="34"/>
      <c r="Q2" s="34" t="s">
        <v>85</v>
      </c>
      <c r="R2" s="34"/>
      <c r="S2" s="34"/>
      <c r="T2" s="34"/>
    </row>
    <row r="3" spans="1:18" ht="12.75">
      <c r="A3" s="1" t="s">
        <v>13</v>
      </c>
      <c r="B3" s="1" t="s">
        <v>14</v>
      </c>
      <c r="C3" s="1" t="s">
        <v>13</v>
      </c>
      <c r="D3" s="1" t="s">
        <v>14</v>
      </c>
      <c r="E3" s="1" t="s">
        <v>13</v>
      </c>
      <c r="F3" s="1" t="s">
        <v>14</v>
      </c>
      <c r="G3" s="1" t="s">
        <v>13</v>
      </c>
      <c r="H3" s="1" t="s">
        <v>14</v>
      </c>
      <c r="I3" s="1" t="s">
        <v>13</v>
      </c>
      <c r="J3" s="1" t="s">
        <v>14</v>
      </c>
      <c r="K3" s="1" t="s">
        <v>13</v>
      </c>
      <c r="L3" s="1" t="s">
        <v>14</v>
      </c>
      <c r="M3" s="1" t="s">
        <v>13</v>
      </c>
      <c r="N3" s="1" t="s">
        <v>14</v>
      </c>
      <c r="O3" s="1" t="s">
        <v>13</v>
      </c>
      <c r="P3" s="1" t="s">
        <v>14</v>
      </c>
      <c r="Q3" s="1" t="s">
        <v>13</v>
      </c>
      <c r="R3" s="1" t="s">
        <v>14</v>
      </c>
    </row>
    <row r="5" spans="1:18" ht="12.75">
      <c r="A5" s="14">
        <v>34099</v>
      </c>
      <c r="B5" s="1">
        <v>3.2</v>
      </c>
      <c r="C5" s="14">
        <v>34099</v>
      </c>
      <c r="D5" s="1">
        <v>3.3</v>
      </c>
      <c r="E5" s="14">
        <v>34099</v>
      </c>
      <c r="F5" s="1">
        <v>4.4</v>
      </c>
      <c r="G5" s="14">
        <v>34099</v>
      </c>
      <c r="H5" s="1">
        <v>5</v>
      </c>
      <c r="I5" s="14">
        <v>34078</v>
      </c>
      <c r="J5" s="1">
        <v>2.1</v>
      </c>
      <c r="K5" s="14">
        <v>34074</v>
      </c>
      <c r="L5" s="1">
        <v>5</v>
      </c>
      <c r="M5" s="14">
        <v>34099</v>
      </c>
      <c r="N5" s="1">
        <v>7.1</v>
      </c>
      <c r="O5" s="14">
        <v>34099</v>
      </c>
      <c r="P5" s="1">
        <v>6.7</v>
      </c>
      <c r="Q5" s="14">
        <v>34104</v>
      </c>
      <c r="R5" s="1">
        <v>4</v>
      </c>
    </row>
    <row r="6" spans="1:18" ht="12.75">
      <c r="A6" s="14">
        <v>34102</v>
      </c>
      <c r="B6" s="1">
        <v>3.1</v>
      </c>
      <c r="C6" s="14">
        <v>34102</v>
      </c>
      <c r="D6" s="1">
        <v>3.3</v>
      </c>
      <c r="E6" s="14">
        <v>34102</v>
      </c>
      <c r="F6" s="1">
        <v>4.5</v>
      </c>
      <c r="G6" s="14">
        <v>34102</v>
      </c>
      <c r="H6" s="1">
        <v>5</v>
      </c>
      <c r="I6" s="14">
        <v>34114</v>
      </c>
      <c r="J6" s="1">
        <v>2.3</v>
      </c>
      <c r="K6" s="14">
        <v>34114</v>
      </c>
      <c r="L6" s="1">
        <v>5.4</v>
      </c>
      <c r="M6" s="14">
        <v>34102</v>
      </c>
      <c r="N6" s="1">
        <v>7.1</v>
      </c>
      <c r="O6" s="14">
        <v>34102</v>
      </c>
      <c r="P6" s="1">
        <v>6.7</v>
      </c>
      <c r="Q6" s="14">
        <v>34113</v>
      </c>
      <c r="R6" s="1">
        <v>10.3</v>
      </c>
    </row>
    <row r="7" spans="5:18" ht="12.75">
      <c r="E7" s="14">
        <v>34107</v>
      </c>
      <c r="F7" s="1">
        <v>0.4</v>
      </c>
      <c r="G7" s="14">
        <v>34107</v>
      </c>
      <c r="H7" s="1">
        <v>0.7</v>
      </c>
      <c r="I7" s="14"/>
      <c r="K7" s="14"/>
      <c r="M7" s="14">
        <v>34108</v>
      </c>
      <c r="N7" s="15">
        <v>4.5</v>
      </c>
      <c r="O7" s="14">
        <v>34107</v>
      </c>
      <c r="P7" s="1">
        <v>4.3</v>
      </c>
      <c r="Q7" s="14">
        <v>34114</v>
      </c>
      <c r="R7" s="1">
        <v>10.2</v>
      </c>
    </row>
    <row r="8" spans="1:18" ht="12.75">
      <c r="A8" s="14"/>
      <c r="C8" s="14"/>
      <c r="E8" s="14"/>
      <c r="G8" s="14">
        <v>34108</v>
      </c>
      <c r="H8" s="15">
        <v>0.2</v>
      </c>
      <c r="I8" s="14"/>
      <c r="K8" s="14"/>
      <c r="M8" s="14">
        <v>34112</v>
      </c>
      <c r="N8" s="1">
        <v>2.9</v>
      </c>
      <c r="O8" s="14">
        <v>34108</v>
      </c>
      <c r="P8" s="15">
        <v>4</v>
      </c>
      <c r="Q8" s="14">
        <v>34115</v>
      </c>
      <c r="R8" s="1">
        <v>11.8</v>
      </c>
    </row>
    <row r="9" spans="1:18" ht="12.75">
      <c r="A9" s="14"/>
      <c r="C9" s="14"/>
      <c r="I9" s="14"/>
      <c r="K9" s="14"/>
      <c r="O9" s="14">
        <v>34112</v>
      </c>
      <c r="P9" s="1">
        <v>1.4</v>
      </c>
      <c r="Q9" s="14">
        <v>34116</v>
      </c>
      <c r="R9" s="1">
        <v>11.9</v>
      </c>
    </row>
    <row r="10" spans="1:18" s="13" customFormat="1" ht="12.75">
      <c r="A10" s="14"/>
      <c r="B10" s="15"/>
      <c r="C10" s="14"/>
      <c r="D10" s="15"/>
      <c r="E10" s="14"/>
      <c r="F10" s="15"/>
      <c r="I10" s="14"/>
      <c r="J10" s="15"/>
      <c r="K10" s="14"/>
      <c r="Q10" s="14">
        <v>34117</v>
      </c>
      <c r="R10" s="1">
        <v>10.5</v>
      </c>
    </row>
    <row r="11" spans="1:18" ht="12.75">
      <c r="A11" s="14"/>
      <c r="C11" s="14"/>
      <c r="E11" s="14"/>
      <c r="F11" s="16"/>
      <c r="G11" s="14"/>
      <c r="I11" s="14"/>
      <c r="K11" s="14"/>
      <c r="Q11" s="14">
        <v>34118</v>
      </c>
      <c r="R11" s="1">
        <v>5.5</v>
      </c>
    </row>
    <row r="12" spans="1:18" ht="12.75">
      <c r="A12" s="14"/>
      <c r="C12" s="14"/>
      <c r="E12" s="14"/>
      <c r="F12" s="16"/>
      <c r="G12" s="14"/>
      <c r="I12" s="14"/>
      <c r="K12" s="14"/>
      <c r="M12" s="14"/>
      <c r="O12" s="14"/>
      <c r="Q12" s="14">
        <v>34119</v>
      </c>
      <c r="R12" s="1">
        <v>7.9</v>
      </c>
    </row>
    <row r="13" spans="1:15" ht="12.75">
      <c r="A13" s="14"/>
      <c r="C13" s="14"/>
      <c r="E13" s="14"/>
      <c r="G13" s="14"/>
      <c r="M13" s="14"/>
      <c r="O13" s="14"/>
    </row>
    <row r="14" spans="1:15" ht="12.75">
      <c r="A14" s="14"/>
      <c r="C14" s="14"/>
      <c r="E14" s="14"/>
      <c r="G14" s="14"/>
      <c r="I14" s="14"/>
      <c r="K14" s="14"/>
      <c r="M14" s="14"/>
      <c r="O14" s="14"/>
    </row>
    <row r="15" spans="1:15" ht="12.75">
      <c r="A15" s="14"/>
      <c r="C15" s="14"/>
      <c r="E15" s="14"/>
      <c r="G15" s="14"/>
      <c r="I15" s="14"/>
      <c r="K15" s="14"/>
      <c r="M15" s="14"/>
      <c r="O15" s="14"/>
    </row>
    <row r="16" spans="1:15" ht="12.75">
      <c r="A16" s="14"/>
      <c r="C16" s="14"/>
      <c r="E16" s="14"/>
      <c r="G16" s="14"/>
      <c r="I16" s="14"/>
      <c r="K16" s="14"/>
      <c r="M16" s="14"/>
      <c r="O16" s="14"/>
    </row>
    <row r="17" spans="1:15" ht="12.75">
      <c r="A17" s="14"/>
      <c r="C17" s="14"/>
      <c r="E17" s="14"/>
      <c r="G17" s="14"/>
      <c r="I17" s="14"/>
      <c r="K17" s="14"/>
      <c r="M17" s="14"/>
      <c r="O17" s="14"/>
    </row>
    <row r="18" spans="1:15" ht="12.75">
      <c r="A18" s="14"/>
      <c r="C18" s="14"/>
      <c r="E18" s="14"/>
      <c r="G18" s="14"/>
      <c r="I18" s="14"/>
      <c r="K18" s="14"/>
      <c r="M18" s="14"/>
      <c r="O18" s="14"/>
    </row>
    <row r="19" spans="1:17" ht="12.75">
      <c r="A19" s="14"/>
      <c r="C19" s="14"/>
      <c r="E19" s="14"/>
      <c r="G19" s="14"/>
      <c r="I19" s="14"/>
      <c r="K19" s="14"/>
      <c r="M19" s="14"/>
      <c r="O19" s="14"/>
      <c r="Q19" s="14"/>
    </row>
    <row r="20" spans="1:17" ht="12.75">
      <c r="A20" s="14"/>
      <c r="C20" s="14"/>
      <c r="E20" s="14"/>
      <c r="G20" s="14"/>
      <c r="I20" s="14"/>
      <c r="K20" s="14"/>
      <c r="M20" s="14"/>
      <c r="O20" s="14"/>
      <c r="Q20" s="14"/>
    </row>
    <row r="21" spans="1:17" ht="12.75">
      <c r="A21" s="14"/>
      <c r="C21" s="14"/>
      <c r="E21" s="14"/>
      <c r="G21" s="14"/>
      <c r="I21" s="14"/>
      <c r="K21" s="14"/>
      <c r="M21" s="14"/>
      <c r="O21" s="14"/>
      <c r="Q21" s="14"/>
    </row>
    <row r="22" spans="1:17" ht="12.75">
      <c r="A22" s="14"/>
      <c r="C22" s="14"/>
      <c r="E22" s="14"/>
      <c r="G22" s="14"/>
      <c r="I22" s="14"/>
      <c r="K22" s="14"/>
      <c r="M22" s="14"/>
      <c r="O22" s="14"/>
      <c r="Q22" s="14"/>
    </row>
    <row r="23" spans="1:17" ht="12.75">
      <c r="A23" s="14"/>
      <c r="C23" s="14"/>
      <c r="E23" s="14"/>
      <c r="G23" s="14"/>
      <c r="I23" s="14"/>
      <c r="K23" s="14"/>
      <c r="M23" s="14"/>
      <c r="O23" s="14"/>
      <c r="Q23" s="14"/>
    </row>
    <row r="24" ht="12.75">
      <c r="I24" s="14"/>
    </row>
    <row r="25" ht="12.75">
      <c r="I25" s="14"/>
    </row>
  </sheetData>
  <mergeCells count="10">
    <mergeCell ref="S2:T2"/>
    <mergeCell ref="O2:P2"/>
    <mergeCell ref="Q2:R2"/>
    <mergeCell ref="I2:J2"/>
    <mergeCell ref="K2:L2"/>
    <mergeCell ref="M2:N2"/>
    <mergeCell ref="A2:B2"/>
    <mergeCell ref="C2:D2"/>
    <mergeCell ref="E2:F2"/>
    <mergeCell ref="G2:H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285"/>
  <sheetViews>
    <sheetView workbookViewId="0" topLeftCell="A10">
      <selection activeCell="D34" sqref="D34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9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14</v>
      </c>
      <c r="C8" s="1">
        <f aca="true" t="shared" si="0" ref="C8:C17">B8*2.54</f>
        <v>35.56</v>
      </c>
      <c r="D8" s="8">
        <v>3.2</v>
      </c>
      <c r="E8" s="9">
        <f aca="true" t="shared" si="1" ref="E8:E17">D8/B8</f>
        <v>0.2285714285714286</v>
      </c>
    </row>
    <row r="9" spans="1:5" ht="12.75">
      <c r="A9" s="1">
        <v>2</v>
      </c>
      <c r="B9" s="8">
        <v>13</v>
      </c>
      <c r="C9" s="1">
        <f t="shared" si="0"/>
        <v>33.02</v>
      </c>
      <c r="D9" s="8">
        <v>3.1</v>
      </c>
      <c r="E9" s="9">
        <f t="shared" si="1"/>
        <v>0.23846153846153847</v>
      </c>
    </row>
    <row r="10" spans="1:5" ht="12.75">
      <c r="A10" s="1">
        <v>3</v>
      </c>
      <c r="B10" s="8">
        <v>14.5</v>
      </c>
      <c r="C10" s="1">
        <f t="shared" si="0"/>
        <v>36.83</v>
      </c>
      <c r="D10" s="8">
        <v>3.5</v>
      </c>
      <c r="E10" s="9">
        <f t="shared" si="1"/>
        <v>0.2413793103448276</v>
      </c>
    </row>
    <row r="11" spans="1:5" ht="12.75">
      <c r="A11" s="1">
        <v>4</v>
      </c>
      <c r="B11" s="8">
        <v>10.5</v>
      </c>
      <c r="C11" s="1">
        <f t="shared" si="0"/>
        <v>26.67</v>
      </c>
      <c r="D11" s="8">
        <v>2.4</v>
      </c>
      <c r="E11" s="9">
        <f t="shared" si="1"/>
        <v>0.22857142857142856</v>
      </c>
    </row>
    <row r="12" spans="1:5" ht="12.75">
      <c r="A12" s="1">
        <v>5</v>
      </c>
      <c r="B12" s="8">
        <v>8</v>
      </c>
      <c r="C12" s="1">
        <f t="shared" si="0"/>
        <v>20.32</v>
      </c>
      <c r="D12" s="8">
        <v>1.8</v>
      </c>
      <c r="E12" s="9">
        <f t="shared" si="1"/>
        <v>0.225</v>
      </c>
    </row>
    <row r="13" spans="1:5" ht="12.75">
      <c r="A13" s="1">
        <v>6</v>
      </c>
      <c r="B13" s="8">
        <v>17.5</v>
      </c>
      <c r="C13" s="1">
        <f t="shared" si="0"/>
        <v>44.45</v>
      </c>
      <c r="D13" s="8">
        <v>3.9</v>
      </c>
      <c r="E13" s="9">
        <f t="shared" si="1"/>
        <v>0.22285714285714286</v>
      </c>
    </row>
    <row r="14" spans="1:5" ht="12.75">
      <c r="A14" s="1">
        <v>7</v>
      </c>
      <c r="B14" s="8">
        <v>15.5</v>
      </c>
      <c r="C14" s="1">
        <f t="shared" si="0"/>
        <v>39.37</v>
      </c>
      <c r="D14" s="8">
        <v>3.9</v>
      </c>
      <c r="E14" s="9">
        <f t="shared" si="1"/>
        <v>0.25161290322580643</v>
      </c>
    </row>
    <row r="15" spans="1:5" ht="12.75">
      <c r="A15" s="1">
        <v>8</v>
      </c>
      <c r="B15" s="8">
        <v>15</v>
      </c>
      <c r="C15" s="1">
        <f t="shared" si="0"/>
        <v>38.1</v>
      </c>
      <c r="D15" s="8">
        <v>3.2</v>
      </c>
      <c r="E15" s="9">
        <f t="shared" si="1"/>
        <v>0.21333333333333335</v>
      </c>
    </row>
    <row r="16" spans="1:5" ht="12.75">
      <c r="A16" s="1">
        <v>9</v>
      </c>
      <c r="B16" s="8">
        <v>17</v>
      </c>
      <c r="C16" s="1">
        <f t="shared" si="0"/>
        <v>43.18</v>
      </c>
      <c r="D16" s="8">
        <v>3.8</v>
      </c>
      <c r="E16" s="9">
        <f t="shared" si="1"/>
        <v>0.22352941176470587</v>
      </c>
    </row>
    <row r="17" spans="1:5" ht="12.75">
      <c r="A17" s="1">
        <v>10</v>
      </c>
      <c r="B17" s="8">
        <v>17.5</v>
      </c>
      <c r="C17" s="1">
        <f t="shared" si="0"/>
        <v>44.45</v>
      </c>
      <c r="D17" s="8">
        <v>4.2</v>
      </c>
      <c r="E17" s="9">
        <f t="shared" si="1"/>
        <v>0.24000000000000002</v>
      </c>
    </row>
    <row r="18" spans="1:5" ht="12.75">
      <c r="A18" s="2" t="s">
        <v>8</v>
      </c>
      <c r="B18" s="10">
        <f>AVERAGE(B8:B17)</f>
        <v>14.25</v>
      </c>
      <c r="C18" s="10">
        <f>AVERAGE(C8:C17)</f>
        <v>36.19500000000001</v>
      </c>
      <c r="D18" s="10">
        <f>AVERAGE(D8:D17)</f>
        <v>3.3</v>
      </c>
      <c r="E18" s="12">
        <f>AVERAGE(E8:E17)</f>
        <v>0.2313316497130212</v>
      </c>
    </row>
    <row r="19" spans="1:5" ht="12.75">
      <c r="A19" s="1"/>
      <c r="B19" s="8"/>
      <c r="C19" s="1"/>
      <c r="D19" s="8"/>
      <c r="E19" s="9"/>
    </row>
    <row r="20" spans="1:6" ht="12.75">
      <c r="A20" s="2" t="s">
        <v>0</v>
      </c>
      <c r="B20" s="2"/>
      <c r="C20" s="2" t="s">
        <v>9</v>
      </c>
      <c r="D20" s="2"/>
      <c r="E20" s="2"/>
      <c r="F20" t="s">
        <v>54</v>
      </c>
    </row>
    <row r="21" spans="1:5" ht="12.75">
      <c r="A21" s="3" t="s">
        <v>2</v>
      </c>
      <c r="B21" s="4">
        <v>34102</v>
      </c>
      <c r="C21" s="2"/>
      <c r="D21" s="2" t="s">
        <v>3</v>
      </c>
      <c r="E21" s="18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12</v>
      </c>
      <c r="C24" s="1">
        <f aca="true" t="shared" si="2" ref="C24:C33">B24*2.54</f>
        <v>30.48</v>
      </c>
      <c r="D24" s="8">
        <v>3.2</v>
      </c>
      <c r="E24" s="9">
        <f aca="true" t="shared" si="3" ref="E24:E33">D24/B24</f>
        <v>0.26666666666666666</v>
      </c>
    </row>
    <row r="25" spans="1:5" ht="12.75">
      <c r="A25" s="1">
        <v>2</v>
      </c>
      <c r="B25" s="8">
        <v>10.5</v>
      </c>
      <c r="C25" s="1">
        <f t="shared" si="2"/>
        <v>26.67</v>
      </c>
      <c r="D25" s="8">
        <v>2.7</v>
      </c>
      <c r="E25" s="9">
        <f t="shared" si="3"/>
        <v>0.2571428571428572</v>
      </c>
    </row>
    <row r="26" spans="1:5" ht="12.75">
      <c r="A26" s="1">
        <v>3</v>
      </c>
      <c r="B26" s="8">
        <v>11.5</v>
      </c>
      <c r="C26" s="1">
        <f t="shared" si="2"/>
        <v>29.21</v>
      </c>
      <c r="D26" s="8">
        <v>3.7</v>
      </c>
      <c r="E26" s="9">
        <f t="shared" si="3"/>
        <v>0.32173913043478264</v>
      </c>
    </row>
    <row r="27" spans="1:5" ht="12.75">
      <c r="A27" s="1">
        <v>4</v>
      </c>
      <c r="B27" s="8">
        <v>11</v>
      </c>
      <c r="C27" s="1">
        <f t="shared" si="2"/>
        <v>27.94</v>
      </c>
      <c r="D27" s="8">
        <v>3.1</v>
      </c>
      <c r="E27" s="9">
        <f t="shared" si="3"/>
        <v>0.2818181818181818</v>
      </c>
    </row>
    <row r="28" spans="1:5" ht="12.75">
      <c r="A28" s="1">
        <v>5</v>
      </c>
      <c r="B28" s="8">
        <v>11.5</v>
      </c>
      <c r="C28" s="1">
        <f t="shared" si="2"/>
        <v>29.21</v>
      </c>
      <c r="D28" s="8">
        <v>3.1</v>
      </c>
      <c r="E28" s="9">
        <f t="shared" si="3"/>
        <v>0.26956521739130435</v>
      </c>
    </row>
    <row r="29" spans="1:5" ht="12.75">
      <c r="A29" s="1">
        <v>6</v>
      </c>
      <c r="B29" s="8">
        <v>13</v>
      </c>
      <c r="C29" s="1">
        <f t="shared" si="2"/>
        <v>33.02</v>
      </c>
      <c r="D29" s="8">
        <v>3.6</v>
      </c>
      <c r="E29" s="9">
        <f t="shared" si="3"/>
        <v>0.27692307692307694</v>
      </c>
    </row>
    <row r="30" spans="1:5" ht="12.75">
      <c r="A30" s="1">
        <v>7</v>
      </c>
      <c r="B30" s="8">
        <v>15</v>
      </c>
      <c r="C30" s="1">
        <f t="shared" si="2"/>
        <v>38.1</v>
      </c>
      <c r="D30" s="8">
        <v>4.1</v>
      </c>
      <c r="E30" s="9">
        <f t="shared" si="3"/>
        <v>0.2733333333333333</v>
      </c>
    </row>
    <row r="31" spans="1:5" ht="12.75">
      <c r="A31" s="1">
        <v>8</v>
      </c>
      <c r="B31" s="8">
        <v>12.5</v>
      </c>
      <c r="C31" s="1">
        <f t="shared" si="2"/>
        <v>31.75</v>
      </c>
      <c r="D31" s="8">
        <v>3</v>
      </c>
      <c r="E31" s="9">
        <f t="shared" si="3"/>
        <v>0.24</v>
      </c>
    </row>
    <row r="32" spans="1:5" ht="12.75">
      <c r="A32" s="1">
        <v>9</v>
      </c>
      <c r="B32" s="8">
        <v>16</v>
      </c>
      <c r="C32" s="1">
        <f t="shared" si="2"/>
        <v>40.64</v>
      </c>
      <c r="D32" s="8">
        <v>3.5</v>
      </c>
      <c r="E32" s="9">
        <f t="shared" si="3"/>
        <v>0.21875</v>
      </c>
    </row>
    <row r="33" spans="1:5" ht="12.75">
      <c r="A33" s="1">
        <v>10</v>
      </c>
      <c r="B33" s="8">
        <v>14</v>
      </c>
      <c r="C33" s="1">
        <f t="shared" si="2"/>
        <v>35.56</v>
      </c>
      <c r="D33" s="8">
        <v>3.2</v>
      </c>
      <c r="E33" s="9">
        <f t="shared" si="3"/>
        <v>0.2285714285714286</v>
      </c>
    </row>
    <row r="34" spans="1:5" ht="12.75">
      <c r="A34" s="2" t="s">
        <v>8</v>
      </c>
      <c r="B34" s="10">
        <f>AVERAGE(B24:B33)</f>
        <v>12.7</v>
      </c>
      <c r="C34" s="10">
        <f>AVERAGE(C24:C33)</f>
        <v>32.258</v>
      </c>
      <c r="D34" s="10">
        <f>AVERAGE(D24:D33)</f>
        <v>3.3200000000000003</v>
      </c>
      <c r="E34" s="12">
        <f>AVERAGE(E24:E33)</f>
        <v>0.2634509892281631</v>
      </c>
    </row>
    <row r="35" spans="1:5" ht="12.75">
      <c r="A35" s="2"/>
      <c r="B35" s="10"/>
      <c r="C35" s="10"/>
      <c r="D35" s="11"/>
      <c r="E35" s="12"/>
    </row>
    <row r="36" spans="1:5" ht="12.75">
      <c r="A36" s="2"/>
      <c r="B36" s="2"/>
      <c r="C36" s="2"/>
      <c r="D36" s="2"/>
      <c r="E36" s="2"/>
    </row>
    <row r="37" spans="1:5" ht="12.75">
      <c r="A37" s="3"/>
      <c r="B37" s="4"/>
      <c r="C37" s="2"/>
      <c r="D37" s="2"/>
      <c r="E37" s="2"/>
    </row>
    <row r="39" spans="1:5" ht="12.75">
      <c r="A39" s="5"/>
      <c r="B39" s="6"/>
      <c r="C39" s="6"/>
      <c r="D39" s="7"/>
      <c r="E39" s="7"/>
    </row>
    <row r="40" spans="1:5" ht="12.75">
      <c r="A40" s="1"/>
      <c r="B40" s="8"/>
      <c r="C40" s="1"/>
      <c r="D40" s="8"/>
      <c r="E40" s="9"/>
    </row>
    <row r="41" spans="1:5" ht="12.75">
      <c r="A41" s="1"/>
      <c r="B41" s="8"/>
      <c r="C41" s="1"/>
      <c r="D41" s="8"/>
      <c r="E41" s="9"/>
    </row>
    <row r="42" spans="1:5" ht="12.75">
      <c r="A42" s="1"/>
      <c r="B42" s="8"/>
      <c r="C42" s="1"/>
      <c r="D42" s="8"/>
      <c r="E42" s="9"/>
    </row>
    <row r="43" spans="1:5" ht="12.75">
      <c r="A43" s="1"/>
      <c r="B43" s="8"/>
      <c r="C43" s="1"/>
      <c r="D43" s="8"/>
      <c r="E43" s="9"/>
    </row>
    <row r="44" spans="1:5" ht="12.75">
      <c r="A44" s="1"/>
      <c r="B44" s="8"/>
      <c r="C44" s="1"/>
      <c r="D44" s="8"/>
      <c r="E44" s="9"/>
    </row>
    <row r="45" spans="1:5" ht="12.75">
      <c r="A45" s="1"/>
      <c r="B45" s="8"/>
      <c r="C45" s="1"/>
      <c r="D45" s="8"/>
      <c r="E45" s="9"/>
    </row>
    <row r="46" spans="1:5" ht="12.75">
      <c r="A46" s="1"/>
      <c r="B46" s="8"/>
      <c r="C46" s="1"/>
      <c r="D46" s="8"/>
      <c r="E46" s="9"/>
    </row>
    <row r="47" spans="1:5" ht="12.75">
      <c r="A47" s="1"/>
      <c r="B47" s="8"/>
      <c r="C47" s="1"/>
      <c r="D47" s="8"/>
      <c r="E47" s="9"/>
    </row>
    <row r="48" spans="1:5" ht="12.75">
      <c r="A48" s="1"/>
      <c r="B48" s="8"/>
      <c r="C48" s="1"/>
      <c r="D48" s="8"/>
      <c r="E48" s="9"/>
    </row>
    <row r="49" spans="1:5" ht="12.75">
      <c r="A49" s="1"/>
      <c r="B49" s="8"/>
      <c r="C49" s="1"/>
      <c r="D49" s="8"/>
      <c r="E49" s="9"/>
    </row>
    <row r="50" spans="1:5" ht="12.75">
      <c r="A50" s="2"/>
      <c r="B50" s="10"/>
      <c r="C50" s="10"/>
      <c r="D50" s="11"/>
      <c r="E50" s="12"/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17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17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17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17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17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2"/>
      <c r="B184" s="2"/>
      <c r="C184" s="2"/>
      <c r="D184" s="2"/>
      <c r="E184" s="2"/>
    </row>
    <row r="185" spans="1:5" ht="12.75">
      <c r="A185" s="3"/>
      <c r="B185" s="4"/>
      <c r="C185" s="2"/>
      <c r="D185" s="2"/>
      <c r="E185" s="2"/>
    </row>
    <row r="187" spans="1:5" ht="12.75">
      <c r="A187" s="5"/>
      <c r="B187" s="6"/>
      <c r="C187" s="6"/>
      <c r="D187" s="7"/>
      <c r="E187" s="7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2"/>
      <c r="B198" s="10"/>
      <c r="C198" s="10"/>
      <c r="D198" s="11"/>
      <c r="E198" s="12"/>
    </row>
    <row r="199" spans="1:5" ht="12.75">
      <c r="A199" s="1"/>
      <c r="B199" s="8"/>
      <c r="C199" s="1"/>
      <c r="D199" s="8"/>
      <c r="E199" s="9"/>
    </row>
    <row r="200" spans="1:5" ht="12.75">
      <c r="A200" s="2"/>
      <c r="B200" s="2"/>
      <c r="C200" s="2"/>
      <c r="D200" s="2"/>
      <c r="E200" s="2"/>
    </row>
    <row r="201" spans="1:5" ht="12.75">
      <c r="A201" s="3"/>
      <c r="B201" s="4"/>
      <c r="C201" s="2"/>
      <c r="D201" s="2"/>
      <c r="E201" s="2"/>
    </row>
    <row r="203" spans="1:5" ht="12.75">
      <c r="A203" s="5"/>
      <c r="B203" s="6"/>
      <c r="C203" s="6"/>
      <c r="D203" s="7"/>
      <c r="E203" s="7"/>
    </row>
    <row r="204" spans="1:5" ht="12.75">
      <c r="A204" s="1"/>
      <c r="B204" s="8"/>
      <c r="C204" s="1"/>
      <c r="D204" s="8"/>
      <c r="E204" s="9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2"/>
      <c r="B214" s="10"/>
      <c r="C214" s="10"/>
      <c r="D214" s="11"/>
      <c r="E214" s="12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2"/>
      <c r="B221" s="10"/>
      <c r="C221" s="10"/>
      <c r="D221" s="11"/>
      <c r="E221" s="12"/>
    </row>
    <row r="223" spans="1:5" ht="12.75">
      <c r="A223" s="2"/>
      <c r="B223" s="2"/>
      <c r="C223" s="2"/>
      <c r="D223" s="2"/>
      <c r="E223" s="2"/>
    </row>
    <row r="224" spans="1:5" ht="12.75">
      <c r="A224" s="3"/>
      <c r="B224" s="4"/>
      <c r="C224" s="2"/>
      <c r="D224" s="2"/>
      <c r="E224" s="2"/>
    </row>
    <row r="226" spans="1:5" ht="12.75">
      <c r="A226" s="5"/>
      <c r="B226" s="6"/>
      <c r="C226" s="6"/>
      <c r="D226" s="7"/>
      <c r="E226" s="7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2"/>
      <c r="B237" s="10"/>
      <c r="C237" s="10"/>
      <c r="D237" s="11"/>
      <c r="E237" s="12"/>
    </row>
    <row r="239" spans="1:5" ht="12.75">
      <c r="A239" s="2"/>
      <c r="B239" s="2"/>
      <c r="C239" s="2"/>
      <c r="D239" s="2"/>
      <c r="E239" s="2"/>
    </row>
    <row r="240" spans="1:5" ht="12.75">
      <c r="A240" s="3"/>
      <c r="B240" s="4"/>
      <c r="C240" s="2"/>
      <c r="D240" s="2"/>
      <c r="E240" s="2"/>
    </row>
    <row r="242" spans="1:5" ht="12.75">
      <c r="A242" s="5"/>
      <c r="B242" s="6"/>
      <c r="C242" s="6"/>
      <c r="D242" s="7"/>
      <c r="E242" s="7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2"/>
      <c r="B253" s="10"/>
      <c r="C253" s="10"/>
      <c r="D253" s="11"/>
      <c r="E253" s="12"/>
    </row>
    <row r="255" spans="1:5" ht="12.75">
      <c r="A255" s="2"/>
      <c r="B255" s="2"/>
      <c r="C255" s="2"/>
      <c r="D255" s="2"/>
      <c r="E255" s="2"/>
    </row>
    <row r="256" spans="1:5" ht="12.75">
      <c r="A256" s="3"/>
      <c r="B256" s="4"/>
      <c r="C256" s="2"/>
      <c r="D256" s="2"/>
      <c r="E256" s="2"/>
    </row>
    <row r="258" spans="1:5" ht="12.75">
      <c r="A258" s="5"/>
      <c r="B258" s="6"/>
      <c r="C258" s="6"/>
      <c r="D258" s="7"/>
      <c r="E258" s="7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2"/>
      <c r="B269" s="10"/>
      <c r="C269" s="10"/>
      <c r="D269" s="11"/>
      <c r="E269" s="12"/>
    </row>
    <row r="271" spans="1:5" ht="12.75">
      <c r="A271" s="2"/>
      <c r="B271" s="2"/>
      <c r="C271" s="2"/>
      <c r="D271" s="2"/>
      <c r="E271" s="2"/>
    </row>
    <row r="272" spans="1:5" ht="12.75">
      <c r="A272" s="3"/>
      <c r="B272" s="4"/>
      <c r="C272" s="2"/>
      <c r="D272" s="2"/>
      <c r="E272" s="2"/>
    </row>
    <row r="274" spans="1:5" ht="12.75">
      <c r="A274" s="5"/>
      <c r="B274" s="6"/>
      <c r="C274" s="6"/>
      <c r="D274" s="7"/>
      <c r="E274" s="7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1"/>
      <c r="B284" s="8"/>
      <c r="C284" s="1"/>
      <c r="D284" s="8"/>
      <c r="E284" s="9"/>
    </row>
    <row r="285" spans="1:5" ht="12.75">
      <c r="A285" s="2"/>
      <c r="B285" s="10"/>
      <c r="C285" s="10"/>
      <c r="D285" s="11"/>
      <c r="E285" s="12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75"/>
  <sheetViews>
    <sheetView workbookViewId="0" topLeftCell="A25">
      <selection activeCell="E50" sqref="E50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10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53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16</v>
      </c>
      <c r="C8" s="1">
        <f aca="true" t="shared" si="0" ref="C8:C17">B8*2.54</f>
        <v>40.64</v>
      </c>
      <c r="D8" s="8">
        <v>4</v>
      </c>
      <c r="E8" s="9">
        <f aca="true" t="shared" si="1" ref="E8:E17">D8/B8</f>
        <v>0.25</v>
      </c>
    </row>
    <row r="9" spans="1:5" ht="12.75">
      <c r="A9" s="1">
        <v>2</v>
      </c>
      <c r="B9" s="8">
        <v>20.5</v>
      </c>
      <c r="C9" s="1">
        <f t="shared" si="0"/>
        <v>52.07</v>
      </c>
      <c r="D9" s="8">
        <v>5.1</v>
      </c>
      <c r="E9" s="9">
        <f t="shared" si="1"/>
        <v>0.24878048780487802</v>
      </c>
    </row>
    <row r="10" spans="1:5" ht="12.75">
      <c r="A10" s="1">
        <v>3</v>
      </c>
      <c r="B10" s="8">
        <v>15.5</v>
      </c>
      <c r="C10" s="1">
        <f t="shared" si="0"/>
        <v>39.37</v>
      </c>
      <c r="D10" s="8">
        <v>4</v>
      </c>
      <c r="E10" s="9">
        <f t="shared" si="1"/>
        <v>0.25806451612903225</v>
      </c>
    </row>
    <row r="11" spans="1:5" ht="12.75">
      <c r="A11" s="1">
        <v>4</v>
      </c>
      <c r="B11" s="8">
        <v>22</v>
      </c>
      <c r="C11" s="1">
        <f t="shared" si="0"/>
        <v>55.88</v>
      </c>
      <c r="D11" s="8">
        <v>6.3</v>
      </c>
      <c r="E11" s="9">
        <f t="shared" si="1"/>
        <v>0.2863636363636364</v>
      </c>
    </row>
    <row r="12" spans="1:5" ht="12.75">
      <c r="A12" s="1">
        <v>5</v>
      </c>
      <c r="B12" s="8">
        <v>16</v>
      </c>
      <c r="C12" s="1">
        <f t="shared" si="0"/>
        <v>40.64</v>
      </c>
      <c r="D12" s="8">
        <v>4.9</v>
      </c>
      <c r="E12" s="9">
        <f t="shared" si="1"/>
        <v>0.30625</v>
      </c>
    </row>
    <row r="13" spans="1:5" ht="12.75">
      <c r="A13" s="1">
        <v>6</v>
      </c>
      <c r="B13" s="8">
        <v>17</v>
      </c>
      <c r="C13" s="1">
        <f t="shared" si="0"/>
        <v>43.18</v>
      </c>
      <c r="D13" s="8">
        <v>5</v>
      </c>
      <c r="E13" s="9">
        <f t="shared" si="1"/>
        <v>0.29411764705882354</v>
      </c>
    </row>
    <row r="14" spans="1:5" ht="12.75">
      <c r="A14" s="1">
        <v>7</v>
      </c>
      <c r="B14" s="8">
        <v>16.5</v>
      </c>
      <c r="C14" s="1">
        <f t="shared" si="0"/>
        <v>41.910000000000004</v>
      </c>
      <c r="D14" s="8">
        <v>3.9</v>
      </c>
      <c r="E14" s="9">
        <f t="shared" si="1"/>
        <v>0.23636363636363636</v>
      </c>
    </row>
    <row r="15" spans="1:5" ht="12.75">
      <c r="A15" s="1">
        <v>8</v>
      </c>
      <c r="B15" s="8">
        <v>18</v>
      </c>
      <c r="C15" s="1">
        <f t="shared" si="0"/>
        <v>45.72</v>
      </c>
      <c r="D15" s="8">
        <v>3.6</v>
      </c>
      <c r="E15" s="9">
        <f t="shared" si="1"/>
        <v>0.2</v>
      </c>
    </row>
    <row r="16" spans="1:5" ht="12.75">
      <c r="A16" s="1">
        <v>9</v>
      </c>
      <c r="B16" s="8">
        <v>13.5</v>
      </c>
      <c r="C16" s="1">
        <f t="shared" si="0"/>
        <v>34.29</v>
      </c>
      <c r="D16" s="8">
        <v>2.9</v>
      </c>
      <c r="E16" s="9">
        <f t="shared" si="1"/>
        <v>0.21481481481481482</v>
      </c>
    </row>
    <row r="17" spans="1:5" ht="12.75">
      <c r="A17" s="1">
        <v>10</v>
      </c>
      <c r="B17" s="8">
        <v>15</v>
      </c>
      <c r="C17" s="1">
        <f t="shared" si="0"/>
        <v>38.1</v>
      </c>
      <c r="D17" s="8">
        <v>4.3</v>
      </c>
      <c r="E17" s="9">
        <f t="shared" si="1"/>
        <v>0.2866666666666667</v>
      </c>
    </row>
    <row r="18" spans="1:5" ht="12.75">
      <c r="A18" s="2" t="s">
        <v>8</v>
      </c>
      <c r="B18" s="10">
        <f>AVERAGE(B8:B17)</f>
        <v>17</v>
      </c>
      <c r="C18" s="10">
        <f>AVERAGE(C8:C17)</f>
        <v>43.180000000000014</v>
      </c>
      <c r="D18" s="10">
        <f>AVERAGE(D8:D17)</f>
        <v>4.3999999999999995</v>
      </c>
      <c r="E18" s="12">
        <f>AVERAGE(E8:E17)</f>
        <v>0.25814214052014883</v>
      </c>
    </row>
    <row r="20" spans="1:6" ht="12.75">
      <c r="A20" s="2" t="s">
        <v>0</v>
      </c>
      <c r="B20" s="2"/>
      <c r="C20" s="2" t="s">
        <v>10</v>
      </c>
      <c r="D20" s="2"/>
      <c r="E20" s="2"/>
      <c r="F20" t="s">
        <v>54</v>
      </c>
    </row>
    <row r="21" spans="1:5" ht="12.75">
      <c r="A21" s="3" t="s">
        <v>2</v>
      </c>
      <c r="B21" s="4">
        <v>34102</v>
      </c>
      <c r="C21" s="2"/>
      <c r="D21" s="2" t="s">
        <v>3</v>
      </c>
      <c r="E21" s="18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18.5</v>
      </c>
      <c r="C24" s="1">
        <f aca="true" t="shared" si="2" ref="C24:C33">B24*2.54</f>
        <v>46.99</v>
      </c>
      <c r="D24" s="8">
        <v>6.2</v>
      </c>
      <c r="E24" s="9">
        <f aca="true" t="shared" si="3" ref="E24:E33">D24/B24</f>
        <v>0.33513513513513515</v>
      </c>
    </row>
    <row r="25" spans="1:5" ht="12.75">
      <c r="A25" s="1">
        <v>2</v>
      </c>
      <c r="B25" s="8">
        <v>22</v>
      </c>
      <c r="C25" s="1">
        <f t="shared" si="2"/>
        <v>55.88</v>
      </c>
      <c r="D25" s="8">
        <v>6</v>
      </c>
      <c r="E25" s="9">
        <f t="shared" si="3"/>
        <v>0.2727272727272727</v>
      </c>
    </row>
    <row r="26" spans="1:5" ht="12.75">
      <c r="A26" s="1">
        <v>3</v>
      </c>
      <c r="B26" s="8">
        <v>19</v>
      </c>
      <c r="C26" s="1">
        <f t="shared" si="2"/>
        <v>48.26</v>
      </c>
      <c r="D26" s="8">
        <v>5.5</v>
      </c>
      <c r="E26" s="9">
        <f t="shared" si="3"/>
        <v>0.2894736842105263</v>
      </c>
    </row>
    <row r="27" spans="1:5" ht="12.75">
      <c r="A27" s="1">
        <v>4</v>
      </c>
      <c r="B27" s="8">
        <v>16</v>
      </c>
      <c r="C27" s="1">
        <f t="shared" si="2"/>
        <v>40.64</v>
      </c>
      <c r="D27" s="8">
        <v>4.5</v>
      </c>
      <c r="E27" s="9">
        <f t="shared" si="3"/>
        <v>0.28125</v>
      </c>
    </row>
    <row r="28" spans="1:5" ht="12.75">
      <c r="A28" s="1">
        <v>5</v>
      </c>
      <c r="B28" s="8">
        <v>14</v>
      </c>
      <c r="C28" s="1">
        <f t="shared" si="2"/>
        <v>35.56</v>
      </c>
      <c r="D28" s="8">
        <v>3.8</v>
      </c>
      <c r="E28" s="9">
        <f t="shared" si="3"/>
        <v>0.2714285714285714</v>
      </c>
    </row>
    <row r="29" spans="1:5" ht="12.75">
      <c r="A29" s="1">
        <v>6</v>
      </c>
      <c r="B29" s="8">
        <v>16</v>
      </c>
      <c r="C29" s="1">
        <f t="shared" si="2"/>
        <v>40.64</v>
      </c>
      <c r="D29" s="8">
        <v>3.9</v>
      </c>
      <c r="E29" s="9">
        <f t="shared" si="3"/>
        <v>0.24375</v>
      </c>
    </row>
    <row r="30" spans="1:5" ht="12.75">
      <c r="A30" s="1">
        <v>7</v>
      </c>
      <c r="B30" s="8">
        <v>9.5</v>
      </c>
      <c r="C30" s="1">
        <f t="shared" si="2"/>
        <v>24.13</v>
      </c>
      <c r="D30" s="8">
        <v>2.8</v>
      </c>
      <c r="E30" s="9">
        <f t="shared" si="3"/>
        <v>0.29473684210526313</v>
      </c>
    </row>
    <row r="31" spans="1:5" ht="12.75">
      <c r="A31" s="1">
        <v>8</v>
      </c>
      <c r="B31" s="8">
        <v>14</v>
      </c>
      <c r="C31" s="1">
        <f t="shared" si="2"/>
        <v>35.56</v>
      </c>
      <c r="D31" s="8">
        <v>4.4</v>
      </c>
      <c r="E31" s="9">
        <f t="shared" si="3"/>
        <v>0.31428571428571433</v>
      </c>
    </row>
    <row r="32" spans="1:5" ht="12.75">
      <c r="A32" s="1">
        <v>9</v>
      </c>
      <c r="B32" s="8">
        <v>13</v>
      </c>
      <c r="C32" s="1">
        <f t="shared" si="2"/>
        <v>33.02</v>
      </c>
      <c r="D32" s="8">
        <v>3.5</v>
      </c>
      <c r="E32" s="9">
        <f t="shared" si="3"/>
        <v>0.2692307692307692</v>
      </c>
    </row>
    <row r="33" spans="1:5" ht="12.75">
      <c r="A33" s="1">
        <v>10</v>
      </c>
      <c r="B33" s="8">
        <v>12.5</v>
      </c>
      <c r="C33" s="1">
        <f t="shared" si="2"/>
        <v>31.75</v>
      </c>
      <c r="D33" s="8">
        <v>4.2</v>
      </c>
      <c r="E33" s="9">
        <f t="shared" si="3"/>
        <v>0.336</v>
      </c>
    </row>
    <row r="34" spans="1:5" ht="12.75">
      <c r="A34" s="2" t="s">
        <v>8</v>
      </c>
      <c r="B34" s="10">
        <f>AVERAGE(B24:B33)</f>
        <v>15.45</v>
      </c>
      <c r="C34" s="10">
        <f>AVERAGE(C24:C33)</f>
        <v>39.242999999999995</v>
      </c>
      <c r="D34" s="10">
        <f>AVERAGE(D24:D33)</f>
        <v>4.4799999999999995</v>
      </c>
      <c r="E34" s="12">
        <f>AVERAGE(E24:E33)</f>
        <v>0.2908017989123252</v>
      </c>
    </row>
    <row r="35" spans="1:5" ht="12.75">
      <c r="A35" s="2"/>
      <c r="B35" s="10"/>
      <c r="C35" s="10"/>
      <c r="D35" s="11"/>
      <c r="E35" s="12"/>
    </row>
    <row r="36" spans="1:6" ht="12.75">
      <c r="A36" s="2" t="s">
        <v>0</v>
      </c>
      <c r="B36" s="2"/>
      <c r="C36" s="2" t="s">
        <v>10</v>
      </c>
      <c r="D36" s="2"/>
      <c r="E36" s="2"/>
      <c r="F36" t="s">
        <v>54</v>
      </c>
    </row>
    <row r="37" spans="1:5" ht="12.75">
      <c r="A37" s="3" t="s">
        <v>2</v>
      </c>
      <c r="B37" s="4">
        <v>34107</v>
      </c>
      <c r="C37" s="2"/>
      <c r="D37" s="2" t="s">
        <v>3</v>
      </c>
      <c r="E37" s="18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4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2.5</v>
      </c>
      <c r="C42" s="1">
        <f t="shared" si="4"/>
        <v>6.35</v>
      </c>
      <c r="D42" s="8">
        <v>0.5</v>
      </c>
      <c r="E42" s="9">
        <f>D42/B42</f>
        <v>0.2</v>
      </c>
    </row>
    <row r="43" spans="1:5" ht="12.75">
      <c r="A43" s="1">
        <v>4</v>
      </c>
      <c r="B43" s="8">
        <v>8</v>
      </c>
      <c r="C43" s="1">
        <f t="shared" si="4"/>
        <v>20.32</v>
      </c>
      <c r="D43" s="8">
        <v>2</v>
      </c>
      <c r="E43" s="9">
        <f>D43/B43</f>
        <v>0.25</v>
      </c>
    </row>
    <row r="44" spans="1:5" ht="12.75">
      <c r="A44" s="1">
        <v>5</v>
      </c>
      <c r="B44" s="8">
        <v>0</v>
      </c>
      <c r="C44" s="1">
        <f t="shared" si="4"/>
        <v>0</v>
      </c>
      <c r="D44" s="8">
        <v>0</v>
      </c>
      <c r="E44" s="9">
        <v>0</v>
      </c>
    </row>
    <row r="45" spans="1:5" ht="12.75">
      <c r="A45" s="1">
        <v>6</v>
      </c>
      <c r="B45" s="8">
        <v>0</v>
      </c>
      <c r="C45" s="1">
        <f t="shared" si="4"/>
        <v>0</v>
      </c>
      <c r="D45" s="8">
        <v>0</v>
      </c>
      <c r="E45" s="9">
        <v>0</v>
      </c>
    </row>
    <row r="46" spans="1:5" ht="12.75">
      <c r="A46" s="1">
        <v>7</v>
      </c>
      <c r="B46" s="8">
        <v>0</v>
      </c>
      <c r="C46" s="1">
        <f t="shared" si="4"/>
        <v>0</v>
      </c>
      <c r="D46" s="8">
        <v>0</v>
      </c>
      <c r="E46" s="9">
        <v>0</v>
      </c>
    </row>
    <row r="47" spans="1:5" ht="12.75">
      <c r="A47" s="1">
        <v>8</v>
      </c>
      <c r="B47" s="8">
        <v>4</v>
      </c>
      <c r="C47" s="1">
        <f t="shared" si="4"/>
        <v>10.16</v>
      </c>
      <c r="D47" s="8">
        <v>1.4</v>
      </c>
      <c r="E47" s="9">
        <f>D47/B47</f>
        <v>0.35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0</v>
      </c>
      <c r="C49" s="1">
        <f t="shared" si="4"/>
        <v>0</v>
      </c>
      <c r="D49" s="8">
        <v>0</v>
      </c>
      <c r="E49" s="9">
        <v>0</v>
      </c>
    </row>
    <row r="50" spans="1:5" ht="12.75">
      <c r="A50" s="2" t="s">
        <v>8</v>
      </c>
      <c r="B50" s="10">
        <f>AVERAGE(B40:B49)</f>
        <v>1.45</v>
      </c>
      <c r="C50" s="10">
        <f>AVERAGE(C40:C49)</f>
        <v>3.683</v>
      </c>
      <c r="D50" s="10">
        <f>AVERAGE(D40:D49)</f>
        <v>0.39</v>
      </c>
      <c r="E50" s="12">
        <f>AVERAGE(E40:E49)</f>
        <v>0.08</v>
      </c>
    </row>
    <row r="51" spans="1:5" ht="12.75">
      <c r="A51" s="1"/>
      <c r="B51" s="8"/>
      <c r="C51" s="1"/>
      <c r="D51" s="8"/>
      <c r="E51" s="9"/>
    </row>
    <row r="52" spans="1:5" ht="12.75">
      <c r="A52" s="2"/>
      <c r="B52" s="2"/>
      <c r="C52" s="2"/>
      <c r="D52" s="2"/>
      <c r="E52" s="2"/>
    </row>
    <row r="53" spans="1:5" ht="12.75">
      <c r="A53" s="3"/>
      <c r="B53" s="4"/>
      <c r="C53" s="2"/>
      <c r="D53" s="2"/>
      <c r="E53" s="2"/>
    </row>
    <row r="55" spans="1:5" ht="12.75">
      <c r="A55" s="5"/>
      <c r="B55" s="6"/>
      <c r="C55" s="6"/>
      <c r="D55" s="7"/>
      <c r="E55" s="7"/>
    </row>
    <row r="56" spans="1:5" ht="12.75">
      <c r="A56" s="1"/>
      <c r="B56" s="8"/>
      <c r="C56" s="1"/>
      <c r="D56" s="8"/>
      <c r="E56" s="9"/>
    </row>
    <row r="57" spans="1:5" ht="12.75">
      <c r="A57" s="1"/>
      <c r="B57" s="8"/>
      <c r="C57" s="1"/>
      <c r="D57" s="8"/>
      <c r="E57" s="9"/>
    </row>
    <row r="58" spans="1:5" ht="12.75">
      <c r="A58" s="1"/>
      <c r="B58" s="8"/>
      <c r="C58" s="1"/>
      <c r="D58" s="8"/>
      <c r="E58" s="9"/>
    </row>
    <row r="59" spans="1:5" ht="12.75">
      <c r="A59" s="1"/>
      <c r="B59" s="8"/>
      <c r="C59" s="1"/>
      <c r="D59" s="8"/>
      <c r="E59" s="9"/>
    </row>
    <row r="60" spans="1:5" ht="12.75">
      <c r="A60" s="1"/>
      <c r="B60" s="8"/>
      <c r="C60" s="1"/>
      <c r="D60" s="8"/>
      <c r="E60" s="9"/>
    </row>
    <row r="61" spans="1:5" ht="12.75">
      <c r="A61" s="1"/>
      <c r="B61" s="8"/>
      <c r="C61" s="1"/>
      <c r="D61" s="8"/>
      <c r="E61" s="9"/>
    </row>
    <row r="62" spans="1:5" ht="12.75">
      <c r="A62" s="1"/>
      <c r="B62" s="8"/>
      <c r="C62" s="1"/>
      <c r="D62" s="8"/>
      <c r="E62" s="9"/>
    </row>
    <row r="63" spans="1:5" ht="12.75">
      <c r="A63" s="1"/>
      <c r="B63" s="8"/>
      <c r="C63" s="1"/>
      <c r="D63" s="8"/>
      <c r="E63" s="9"/>
    </row>
    <row r="64" spans="1:5" ht="12.75">
      <c r="A64" s="1"/>
      <c r="B64" s="8"/>
      <c r="C64" s="1"/>
      <c r="D64" s="8"/>
      <c r="E64" s="9"/>
    </row>
    <row r="65" spans="1:5" ht="12.75">
      <c r="A65" s="1"/>
      <c r="B65" s="8"/>
      <c r="C65" s="1"/>
      <c r="D65" s="8"/>
      <c r="E65" s="9"/>
    </row>
    <row r="66" spans="1:5" ht="12.75">
      <c r="A66" s="2"/>
      <c r="B66" s="10"/>
      <c r="C66" s="10"/>
      <c r="D66" s="11"/>
      <c r="E66" s="12"/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2"/>
      <c r="B115" s="10"/>
      <c r="C115" s="10"/>
      <c r="D115" s="11"/>
      <c r="E115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1"/>
      <c r="B166" s="8"/>
      <c r="C166" s="1"/>
      <c r="D166" s="8"/>
      <c r="E166" s="9"/>
    </row>
    <row r="167" spans="1:5" ht="12.75">
      <c r="A167" s="1"/>
      <c r="B167" s="8"/>
      <c r="C167" s="1"/>
      <c r="D167" s="8"/>
      <c r="E167" s="9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2"/>
      <c r="B172" s="10"/>
      <c r="C172" s="10"/>
      <c r="D172" s="11"/>
      <c r="E172" s="12"/>
    </row>
    <row r="173" spans="1:5" ht="12.75">
      <c r="A173" s="1"/>
      <c r="B173" s="8"/>
      <c r="C173" s="1"/>
      <c r="D173" s="8"/>
      <c r="E173" s="9"/>
    </row>
    <row r="174" spans="1:5" ht="12.75">
      <c r="A174" s="2"/>
      <c r="B174" s="2"/>
      <c r="C174" s="2"/>
      <c r="D174" s="2"/>
      <c r="E174" s="2"/>
    </row>
    <row r="175" spans="1:5" ht="12.75">
      <c r="A175" s="3"/>
      <c r="B175" s="4"/>
      <c r="C175" s="2"/>
      <c r="D175" s="2"/>
      <c r="E175" s="2"/>
    </row>
    <row r="177" spans="1:5" ht="12.75">
      <c r="A177" s="5"/>
      <c r="B177" s="6"/>
      <c r="C177" s="6"/>
      <c r="D177" s="7"/>
      <c r="E177" s="7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1"/>
      <c r="B182" s="8"/>
      <c r="C182" s="1"/>
      <c r="D182" s="8"/>
      <c r="E182" s="9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89" spans="1:5" ht="12.75">
      <c r="A189" s="1"/>
      <c r="B189" s="8"/>
      <c r="C189" s="1"/>
      <c r="D189" s="8"/>
      <c r="E189" s="9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5" spans="1:5" ht="12.75">
      <c r="A205" s="1"/>
      <c r="B205" s="8"/>
      <c r="C205" s="1"/>
      <c r="D205" s="8"/>
      <c r="E205" s="9"/>
    </row>
    <row r="206" spans="1:5" ht="12.75">
      <c r="A206" s="1"/>
      <c r="B206" s="8"/>
      <c r="C206" s="1"/>
      <c r="D206" s="8"/>
      <c r="E206" s="9"/>
    </row>
    <row r="207" spans="1:5" ht="12.75">
      <c r="A207" s="1"/>
      <c r="B207" s="8"/>
      <c r="C207" s="1"/>
      <c r="D207" s="8"/>
      <c r="E207" s="9"/>
    </row>
    <row r="208" spans="1:5" ht="12.75">
      <c r="A208" s="1"/>
      <c r="B208" s="8"/>
      <c r="C208" s="1"/>
      <c r="D208" s="8"/>
      <c r="E208" s="9"/>
    </row>
    <row r="209" spans="1:5" ht="12.75">
      <c r="A209" s="1"/>
      <c r="B209" s="8"/>
      <c r="C209" s="1"/>
      <c r="D209" s="8"/>
      <c r="E209" s="9"/>
    </row>
    <row r="210" spans="1:5" ht="12.75">
      <c r="A210" s="1"/>
      <c r="B210" s="8"/>
      <c r="C210" s="1"/>
      <c r="D210" s="8"/>
      <c r="E210" s="9"/>
    </row>
    <row r="211" spans="1:5" ht="12.75">
      <c r="A211" s="2"/>
      <c r="B211" s="10"/>
      <c r="C211" s="10"/>
      <c r="D211" s="11"/>
      <c r="E211" s="12"/>
    </row>
    <row r="213" spans="1:5" ht="12.75">
      <c r="A213" s="2"/>
      <c r="B213" s="2"/>
      <c r="C213" s="2"/>
      <c r="D213" s="2"/>
      <c r="E213" s="2"/>
    </row>
    <row r="214" spans="1:5" ht="12.75">
      <c r="A214" s="3"/>
      <c r="B214" s="4"/>
      <c r="C214" s="2"/>
      <c r="D214" s="2"/>
      <c r="E214" s="2"/>
    </row>
    <row r="216" spans="1:5" ht="12.75">
      <c r="A216" s="5"/>
      <c r="B216" s="6"/>
      <c r="C216" s="6"/>
      <c r="D216" s="7"/>
      <c r="E216" s="7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1"/>
      <c r="B220" s="8"/>
      <c r="C220" s="1"/>
      <c r="D220" s="8"/>
      <c r="E220" s="9"/>
    </row>
    <row r="221" spans="1:5" ht="12.75">
      <c r="A221" s="1"/>
      <c r="B221" s="8"/>
      <c r="C221" s="1"/>
      <c r="D221" s="8"/>
      <c r="E221" s="9"/>
    </row>
    <row r="222" spans="1:5" ht="12.75">
      <c r="A222" s="1"/>
      <c r="B222" s="8"/>
      <c r="C222" s="1"/>
      <c r="D222" s="8"/>
      <c r="E222" s="9"/>
    </row>
    <row r="223" spans="1:5" ht="12.75">
      <c r="A223" s="1"/>
      <c r="B223" s="8"/>
      <c r="C223" s="1"/>
      <c r="D223" s="8"/>
      <c r="E223" s="9"/>
    </row>
    <row r="224" spans="1:5" ht="12.75">
      <c r="A224" s="1"/>
      <c r="B224" s="8"/>
      <c r="C224" s="1"/>
      <c r="D224" s="8"/>
      <c r="E224" s="9"/>
    </row>
    <row r="225" spans="1:5" ht="12.75">
      <c r="A225" s="1"/>
      <c r="B225" s="8"/>
      <c r="C225" s="1"/>
      <c r="D225" s="8"/>
      <c r="E225" s="9"/>
    </row>
    <row r="226" spans="1:5" ht="12.75">
      <c r="A226" s="1"/>
      <c r="B226" s="8"/>
      <c r="C226" s="1"/>
      <c r="D226" s="8"/>
      <c r="E226" s="9"/>
    </row>
    <row r="227" spans="1:5" ht="12.75">
      <c r="A227" s="2"/>
      <c r="B227" s="10"/>
      <c r="C227" s="10"/>
      <c r="D227" s="11"/>
      <c r="E227" s="12"/>
    </row>
    <row r="229" spans="1:5" ht="12.75">
      <c r="A229" s="2"/>
      <c r="B229" s="2"/>
      <c r="C229" s="2"/>
      <c r="D229" s="2"/>
      <c r="E229" s="2"/>
    </row>
    <row r="230" spans="1:5" ht="12.75">
      <c r="A230" s="3"/>
      <c r="B230" s="4"/>
      <c r="C230" s="2"/>
      <c r="D230" s="2"/>
      <c r="E230" s="2"/>
    </row>
    <row r="232" spans="1:5" ht="12.75">
      <c r="A232" s="5"/>
      <c r="B232" s="6"/>
      <c r="C232" s="6"/>
      <c r="D232" s="7"/>
      <c r="E232" s="7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1"/>
      <c r="B236" s="8"/>
      <c r="C236" s="1"/>
      <c r="D236" s="8"/>
      <c r="E236" s="9"/>
    </row>
    <row r="237" spans="1:5" ht="12.75">
      <c r="A237" s="1"/>
      <c r="B237" s="8"/>
      <c r="C237" s="1"/>
      <c r="D237" s="8"/>
      <c r="E237" s="9"/>
    </row>
    <row r="238" spans="1:5" ht="12.75">
      <c r="A238" s="1"/>
      <c r="B238" s="8"/>
      <c r="C238" s="1"/>
      <c r="D238" s="8"/>
      <c r="E238" s="9"/>
    </row>
    <row r="239" spans="1:5" ht="12.75">
      <c r="A239" s="1"/>
      <c r="B239" s="8"/>
      <c r="C239" s="1"/>
      <c r="D239" s="8"/>
      <c r="E239" s="9"/>
    </row>
    <row r="240" spans="1:5" ht="12.75">
      <c r="A240" s="1"/>
      <c r="B240" s="8"/>
      <c r="C240" s="1"/>
      <c r="D240" s="8"/>
      <c r="E240" s="9"/>
    </row>
    <row r="241" spans="1:5" ht="12.75">
      <c r="A241" s="1"/>
      <c r="B241" s="8"/>
      <c r="C241" s="1"/>
      <c r="D241" s="8"/>
      <c r="E241" s="9"/>
    </row>
    <row r="242" spans="1:5" ht="12.75">
      <c r="A242" s="1"/>
      <c r="B242" s="8"/>
      <c r="C242" s="1"/>
      <c r="D242" s="8"/>
      <c r="E242" s="9"/>
    </row>
    <row r="243" spans="1:5" ht="12.75">
      <c r="A243" s="2"/>
      <c r="B243" s="10"/>
      <c r="C243" s="10"/>
      <c r="D243" s="11"/>
      <c r="E243" s="12"/>
    </row>
    <row r="245" spans="1:5" ht="12.75">
      <c r="A245" s="2"/>
      <c r="B245" s="2"/>
      <c r="C245" s="2"/>
      <c r="D245" s="2"/>
      <c r="E245" s="2"/>
    </row>
    <row r="246" spans="1:5" ht="12.75">
      <c r="A246" s="3"/>
      <c r="B246" s="4"/>
      <c r="C246" s="2"/>
      <c r="D246" s="2"/>
      <c r="E246" s="2"/>
    </row>
    <row r="248" spans="1:5" ht="12.75">
      <c r="A248" s="5"/>
      <c r="B248" s="6"/>
      <c r="C248" s="6"/>
      <c r="D248" s="7"/>
      <c r="E248" s="7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1"/>
      <c r="B252" s="8"/>
      <c r="C252" s="1"/>
      <c r="D252" s="8"/>
      <c r="E252" s="9"/>
    </row>
    <row r="253" spans="1:5" ht="12.75">
      <c r="A253" s="1"/>
      <c r="B253" s="8"/>
      <c r="C253" s="1"/>
      <c r="D253" s="8"/>
      <c r="E253" s="9"/>
    </row>
    <row r="254" spans="1:5" ht="12.75">
      <c r="A254" s="1"/>
      <c r="B254" s="8"/>
      <c r="C254" s="1"/>
      <c r="D254" s="8"/>
      <c r="E254" s="9"/>
    </row>
    <row r="255" spans="1:5" ht="12.75">
      <c r="A255" s="1"/>
      <c r="B255" s="8"/>
      <c r="C255" s="1"/>
      <c r="D255" s="8"/>
      <c r="E255" s="9"/>
    </row>
    <row r="256" spans="1:5" ht="12.75">
      <c r="A256" s="1"/>
      <c r="B256" s="8"/>
      <c r="C256" s="1"/>
      <c r="D256" s="8"/>
      <c r="E256" s="9"/>
    </row>
    <row r="257" spans="1:5" ht="12.75">
      <c r="A257" s="1"/>
      <c r="B257" s="8"/>
      <c r="C257" s="1"/>
      <c r="D257" s="8"/>
      <c r="E257" s="9"/>
    </row>
    <row r="258" spans="1:5" ht="12.75">
      <c r="A258" s="1"/>
      <c r="B258" s="8"/>
      <c r="C258" s="1"/>
      <c r="D258" s="8"/>
      <c r="E258" s="9"/>
    </row>
    <row r="259" spans="1:5" ht="12.75">
      <c r="A259" s="2"/>
      <c r="B259" s="10"/>
      <c r="C259" s="10"/>
      <c r="D259" s="11"/>
      <c r="E259" s="12"/>
    </row>
    <row r="261" spans="1:5" ht="12.75">
      <c r="A261" s="2"/>
      <c r="B261" s="2"/>
      <c r="C261" s="2"/>
      <c r="D261" s="2"/>
      <c r="E261" s="2"/>
    </row>
    <row r="262" spans="1:5" ht="12.75">
      <c r="A262" s="3"/>
      <c r="B262" s="4"/>
      <c r="C262" s="2"/>
      <c r="D262" s="2"/>
      <c r="E262" s="2"/>
    </row>
    <row r="264" spans="1:5" ht="12.75">
      <c r="A264" s="5"/>
      <c r="B264" s="6"/>
      <c r="C264" s="6"/>
      <c r="D264" s="7"/>
      <c r="E264" s="7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1"/>
      <c r="B268" s="8"/>
      <c r="C268" s="1"/>
      <c r="D268" s="8"/>
      <c r="E268" s="9"/>
    </row>
    <row r="269" spans="1:5" ht="12.75">
      <c r="A269" s="1"/>
      <c r="B269" s="8"/>
      <c r="C269" s="1"/>
      <c r="D269" s="8"/>
      <c r="E269" s="9"/>
    </row>
    <row r="270" spans="1:5" ht="12.75">
      <c r="A270" s="1"/>
      <c r="B270" s="8"/>
      <c r="C270" s="1"/>
      <c r="D270" s="8"/>
      <c r="E270" s="9"/>
    </row>
    <row r="271" spans="1:5" ht="12.75">
      <c r="A271" s="1"/>
      <c r="B271" s="8"/>
      <c r="C271" s="1"/>
      <c r="D271" s="8"/>
      <c r="E271" s="9"/>
    </row>
    <row r="272" spans="1:5" ht="12.75">
      <c r="A272" s="1"/>
      <c r="B272" s="8"/>
      <c r="C272" s="1"/>
      <c r="D272" s="8"/>
      <c r="E272" s="9"/>
    </row>
    <row r="273" spans="1:5" ht="12.75">
      <c r="A273" s="1"/>
      <c r="B273" s="8"/>
      <c r="C273" s="1"/>
      <c r="D273" s="8"/>
      <c r="E273" s="9"/>
    </row>
    <row r="274" spans="1:5" ht="12.75">
      <c r="A274" s="1"/>
      <c r="B274" s="8"/>
      <c r="C274" s="1"/>
      <c r="D274" s="8"/>
      <c r="E274" s="9"/>
    </row>
    <row r="275" spans="1:5" ht="12.75">
      <c r="A275" s="2"/>
      <c r="B275" s="10"/>
      <c r="C275" s="10"/>
      <c r="D275" s="11"/>
      <c r="E275" s="1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F284"/>
  <sheetViews>
    <sheetView workbookViewId="0" topLeftCell="A40">
      <selection activeCell="E53" sqref="E53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11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55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18</v>
      </c>
      <c r="C8" s="1">
        <f aca="true" t="shared" si="0" ref="C8:C17">B8*2.54</f>
        <v>45.72</v>
      </c>
      <c r="D8" s="8">
        <v>4.3</v>
      </c>
      <c r="E8" s="9">
        <f aca="true" t="shared" si="1" ref="E8:E17">D8/B8</f>
        <v>0.23888888888888887</v>
      </c>
    </row>
    <row r="9" spans="1:5" ht="12.75">
      <c r="A9" s="1">
        <v>2</v>
      </c>
      <c r="B9" s="8">
        <v>16.5</v>
      </c>
      <c r="C9" s="1">
        <f t="shared" si="0"/>
        <v>41.910000000000004</v>
      </c>
      <c r="D9" s="8">
        <v>4.9</v>
      </c>
      <c r="E9" s="9">
        <f t="shared" si="1"/>
        <v>0.296969696969697</v>
      </c>
    </row>
    <row r="10" spans="1:5" ht="12.75">
      <c r="A10" s="1">
        <v>3</v>
      </c>
      <c r="B10" s="8">
        <v>19</v>
      </c>
      <c r="C10" s="1">
        <f t="shared" si="0"/>
        <v>48.26</v>
      </c>
      <c r="D10" s="8">
        <v>5.2</v>
      </c>
      <c r="E10" s="9">
        <f t="shared" si="1"/>
        <v>0.2736842105263158</v>
      </c>
    </row>
    <row r="11" spans="1:5" ht="12.75">
      <c r="A11" s="1">
        <v>4</v>
      </c>
      <c r="B11" s="8">
        <v>23</v>
      </c>
      <c r="C11" s="1">
        <f t="shared" si="0"/>
        <v>58.42</v>
      </c>
      <c r="D11" s="8">
        <v>6.2</v>
      </c>
      <c r="E11" s="9">
        <f t="shared" si="1"/>
        <v>0.26956521739130435</v>
      </c>
    </row>
    <row r="12" spans="1:5" ht="12.75">
      <c r="A12" s="1">
        <v>5</v>
      </c>
      <c r="B12" s="8">
        <v>21</v>
      </c>
      <c r="C12" s="1">
        <f t="shared" si="0"/>
        <v>53.34</v>
      </c>
      <c r="D12" s="8">
        <v>5.5</v>
      </c>
      <c r="E12" s="9">
        <f t="shared" si="1"/>
        <v>0.2619047619047619</v>
      </c>
    </row>
    <row r="13" spans="1:5" ht="12.75">
      <c r="A13" s="1">
        <v>6</v>
      </c>
      <c r="B13" s="8">
        <v>15.5</v>
      </c>
      <c r="C13" s="1">
        <f t="shared" si="0"/>
        <v>39.37</v>
      </c>
      <c r="D13" s="8">
        <v>3.9</v>
      </c>
      <c r="E13" s="9">
        <f t="shared" si="1"/>
        <v>0.25161290322580643</v>
      </c>
    </row>
    <row r="14" spans="1:5" ht="12.75">
      <c r="A14" s="1">
        <v>7</v>
      </c>
      <c r="B14" s="8">
        <v>20</v>
      </c>
      <c r="C14" s="1">
        <f t="shared" si="0"/>
        <v>50.8</v>
      </c>
      <c r="D14" s="8">
        <v>4.8</v>
      </c>
      <c r="E14" s="9">
        <f t="shared" si="1"/>
        <v>0.24</v>
      </c>
    </row>
    <row r="15" spans="1:5" ht="12.75">
      <c r="A15" s="1">
        <v>8</v>
      </c>
      <c r="B15" s="8">
        <v>17.5</v>
      </c>
      <c r="C15" s="1">
        <f t="shared" si="0"/>
        <v>44.45</v>
      </c>
      <c r="D15" s="8">
        <v>4.7</v>
      </c>
      <c r="E15" s="9">
        <f t="shared" si="1"/>
        <v>0.26857142857142857</v>
      </c>
    </row>
    <row r="16" spans="1:5" ht="12.75">
      <c r="A16" s="1">
        <v>9</v>
      </c>
      <c r="B16" s="8">
        <v>20</v>
      </c>
      <c r="C16" s="1">
        <f t="shared" si="0"/>
        <v>50.8</v>
      </c>
      <c r="D16" s="8">
        <v>5.3</v>
      </c>
      <c r="E16" s="9">
        <f t="shared" si="1"/>
        <v>0.265</v>
      </c>
    </row>
    <row r="17" spans="1:5" ht="12.75">
      <c r="A17" s="1">
        <v>10</v>
      </c>
      <c r="B17" s="8">
        <v>8.5</v>
      </c>
      <c r="C17" s="1">
        <f t="shared" si="0"/>
        <v>21.59</v>
      </c>
      <c r="D17" s="8">
        <v>5.1</v>
      </c>
      <c r="E17" s="9">
        <f t="shared" si="1"/>
        <v>0.6</v>
      </c>
    </row>
    <row r="18" spans="1:5" ht="12.75">
      <c r="A18" s="2" t="s">
        <v>8</v>
      </c>
      <c r="B18" s="10">
        <f>AVERAGE(B8:B17)</f>
        <v>17.9</v>
      </c>
      <c r="C18" s="10">
        <f>AVERAGE(C8:C17)</f>
        <v>45.465999999999994</v>
      </c>
      <c r="D18" s="10">
        <f>AVERAGE(D8:D17)</f>
        <v>4.99</v>
      </c>
      <c r="E18" s="12">
        <f>AVERAGE(E8:E17)</f>
        <v>0.2966197107478203</v>
      </c>
    </row>
    <row r="20" spans="1:6" ht="12.75">
      <c r="A20" s="2" t="s">
        <v>0</v>
      </c>
      <c r="B20" s="2"/>
      <c r="C20" s="2" t="s">
        <v>11</v>
      </c>
      <c r="D20" s="2"/>
      <c r="E20" s="2"/>
      <c r="F20" t="s">
        <v>54</v>
      </c>
    </row>
    <row r="21" spans="1:5" ht="12.75">
      <c r="A21" s="3" t="s">
        <v>2</v>
      </c>
      <c r="B21" s="4">
        <v>34102</v>
      </c>
      <c r="C21" s="2"/>
      <c r="D21" s="2" t="s">
        <v>3</v>
      </c>
      <c r="E21" s="18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14</v>
      </c>
      <c r="C24" s="1">
        <f aca="true" t="shared" si="2" ref="C24:C33">B24*2.54</f>
        <v>35.56</v>
      </c>
      <c r="D24" s="8">
        <v>4.3</v>
      </c>
      <c r="E24" s="9">
        <f aca="true" t="shared" si="3" ref="E24:E33">D24/B24</f>
        <v>0.3071428571428571</v>
      </c>
    </row>
    <row r="25" spans="1:5" ht="12.75">
      <c r="A25" s="1">
        <v>2</v>
      </c>
      <c r="B25" s="8">
        <v>14</v>
      </c>
      <c r="C25" s="1">
        <f t="shared" si="2"/>
        <v>35.56</v>
      </c>
      <c r="D25" s="8">
        <v>4.5</v>
      </c>
      <c r="E25" s="9">
        <f t="shared" si="3"/>
        <v>0.32142857142857145</v>
      </c>
    </row>
    <row r="26" spans="1:5" ht="12.75">
      <c r="A26" s="1">
        <v>3</v>
      </c>
      <c r="B26" s="8">
        <v>19.5</v>
      </c>
      <c r="C26" s="1">
        <f t="shared" si="2"/>
        <v>49.53</v>
      </c>
      <c r="D26" s="8">
        <v>5</v>
      </c>
      <c r="E26" s="9">
        <f t="shared" si="3"/>
        <v>0.2564102564102564</v>
      </c>
    </row>
    <row r="27" spans="1:5" ht="12.75">
      <c r="A27" s="1">
        <v>4</v>
      </c>
      <c r="B27" s="8">
        <v>23.5</v>
      </c>
      <c r="C27" s="1">
        <f t="shared" si="2"/>
        <v>59.69</v>
      </c>
      <c r="D27" s="8">
        <v>6.7</v>
      </c>
      <c r="E27" s="9">
        <f t="shared" si="3"/>
        <v>0.2851063829787234</v>
      </c>
    </row>
    <row r="28" spans="1:5" ht="12.75">
      <c r="A28" s="1">
        <v>5</v>
      </c>
      <c r="B28" s="8">
        <v>17</v>
      </c>
      <c r="C28" s="1">
        <f t="shared" si="2"/>
        <v>43.18</v>
      </c>
      <c r="D28" s="8">
        <v>4.9</v>
      </c>
      <c r="E28" s="9">
        <f t="shared" si="3"/>
        <v>0.2882352941176471</v>
      </c>
    </row>
    <row r="29" spans="1:5" ht="12.75">
      <c r="A29" s="1">
        <v>6</v>
      </c>
      <c r="B29" s="8">
        <v>15</v>
      </c>
      <c r="C29" s="1">
        <f t="shared" si="2"/>
        <v>38.1</v>
      </c>
      <c r="D29" s="8">
        <v>4.9</v>
      </c>
      <c r="E29" s="9">
        <f t="shared" si="3"/>
        <v>0.3266666666666667</v>
      </c>
    </row>
    <row r="30" spans="1:5" ht="12.75">
      <c r="A30" s="1">
        <v>7</v>
      </c>
      <c r="B30" s="8">
        <v>17.5</v>
      </c>
      <c r="C30" s="1">
        <f t="shared" si="2"/>
        <v>44.45</v>
      </c>
      <c r="D30" s="8">
        <v>5.8</v>
      </c>
      <c r="E30" s="9">
        <f t="shared" si="3"/>
        <v>0.3314285714285714</v>
      </c>
    </row>
    <row r="31" spans="1:5" ht="12.75">
      <c r="A31" s="1">
        <v>8</v>
      </c>
      <c r="B31" s="8">
        <v>16</v>
      </c>
      <c r="C31" s="1">
        <f t="shared" si="2"/>
        <v>40.64</v>
      </c>
      <c r="D31" s="8">
        <v>4.2</v>
      </c>
      <c r="E31" s="9">
        <f t="shared" si="3"/>
        <v>0.2625</v>
      </c>
    </row>
    <row r="32" spans="1:5" ht="12.75">
      <c r="A32" s="1">
        <v>9</v>
      </c>
      <c r="B32" s="8">
        <v>18</v>
      </c>
      <c r="C32" s="1">
        <f t="shared" si="2"/>
        <v>45.72</v>
      </c>
      <c r="D32" s="8">
        <v>5.1</v>
      </c>
      <c r="E32" s="9">
        <f t="shared" si="3"/>
        <v>0.2833333333333333</v>
      </c>
    </row>
    <row r="33" spans="1:5" ht="12.75">
      <c r="A33" s="1">
        <v>10</v>
      </c>
      <c r="B33" s="8">
        <v>18.5</v>
      </c>
      <c r="C33" s="1">
        <f t="shared" si="2"/>
        <v>46.99</v>
      </c>
      <c r="D33" s="8">
        <v>4.9</v>
      </c>
      <c r="E33" s="9">
        <f t="shared" si="3"/>
        <v>0.2648648648648649</v>
      </c>
    </row>
    <row r="34" spans="1:5" ht="12.75">
      <c r="A34" s="2" t="s">
        <v>8</v>
      </c>
      <c r="B34" s="10">
        <f>AVERAGE(B24:B33)</f>
        <v>17.3</v>
      </c>
      <c r="C34" s="10">
        <f>AVERAGE(C24:C33)</f>
        <v>43.94199999999999</v>
      </c>
      <c r="D34" s="10">
        <f>AVERAGE(D24:D33)</f>
        <v>5.029999999999999</v>
      </c>
      <c r="E34" s="12">
        <f>AVERAGE(E24:E33)</f>
        <v>0.2927116798371492</v>
      </c>
    </row>
    <row r="36" spans="1:6" ht="12.75">
      <c r="A36" s="2" t="s">
        <v>0</v>
      </c>
      <c r="B36" s="2"/>
      <c r="C36" s="2" t="s">
        <v>11</v>
      </c>
      <c r="D36" s="2"/>
      <c r="E36" s="2"/>
      <c r="F36" t="s">
        <v>54</v>
      </c>
    </row>
    <row r="37" spans="1:5" ht="12.75">
      <c r="A37" s="3" t="s">
        <v>2</v>
      </c>
      <c r="B37" s="4">
        <v>34107</v>
      </c>
      <c r="C37" s="2"/>
      <c r="D37" s="2" t="s">
        <v>3</v>
      </c>
      <c r="E37" s="18"/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0</v>
      </c>
      <c r="C40" s="1">
        <f aca="true" t="shared" si="4" ref="C40:C49">B40*2.54</f>
        <v>0</v>
      </c>
      <c r="D40" s="8">
        <v>0</v>
      </c>
      <c r="E40" s="9">
        <v>0</v>
      </c>
    </row>
    <row r="41" spans="1:5" ht="12.75">
      <c r="A41" s="1">
        <v>2</v>
      </c>
      <c r="B41" s="8">
        <v>0</v>
      </c>
      <c r="C41" s="1">
        <f t="shared" si="4"/>
        <v>0</v>
      </c>
      <c r="D41" s="8">
        <v>0</v>
      </c>
      <c r="E41" s="9">
        <v>0</v>
      </c>
    </row>
    <row r="42" spans="1:5" ht="12.75">
      <c r="A42" s="1">
        <v>3</v>
      </c>
      <c r="B42" s="8">
        <v>8.5</v>
      </c>
      <c r="C42" s="1">
        <f t="shared" si="4"/>
        <v>21.59</v>
      </c>
      <c r="D42" s="8">
        <v>2.5</v>
      </c>
      <c r="E42" s="9">
        <f>D42/B42</f>
        <v>0.29411764705882354</v>
      </c>
    </row>
    <row r="43" spans="1:5" ht="12.75">
      <c r="A43" s="1">
        <v>4</v>
      </c>
      <c r="B43" s="8">
        <v>6</v>
      </c>
      <c r="C43" s="1">
        <f t="shared" si="4"/>
        <v>15.24</v>
      </c>
      <c r="D43" s="8">
        <v>1.4</v>
      </c>
      <c r="E43" s="9">
        <f>D43/B43</f>
        <v>0.2333333333333333</v>
      </c>
    </row>
    <row r="44" spans="1:5" ht="12.75">
      <c r="A44" s="1">
        <v>5</v>
      </c>
      <c r="B44" s="8">
        <v>9</v>
      </c>
      <c r="C44" s="1">
        <f t="shared" si="4"/>
        <v>22.86</v>
      </c>
      <c r="D44" s="8">
        <v>2.9</v>
      </c>
      <c r="E44" s="9">
        <f>D44/B44</f>
        <v>0.3222222222222222</v>
      </c>
    </row>
    <row r="45" spans="1:5" ht="12.75">
      <c r="A45" s="1">
        <v>6</v>
      </c>
      <c r="B45" s="8">
        <v>0</v>
      </c>
      <c r="C45" s="1">
        <f t="shared" si="4"/>
        <v>0</v>
      </c>
      <c r="D45" s="8">
        <v>0</v>
      </c>
      <c r="E45" s="9">
        <v>0</v>
      </c>
    </row>
    <row r="46" spans="1:5" ht="12.75">
      <c r="A46" s="1">
        <v>7</v>
      </c>
      <c r="B46" s="8">
        <v>0</v>
      </c>
      <c r="C46" s="1">
        <f t="shared" si="4"/>
        <v>0</v>
      </c>
      <c r="D46" s="8">
        <v>0</v>
      </c>
      <c r="E46" s="9">
        <v>0</v>
      </c>
    </row>
    <row r="47" spans="1:5" ht="12.75">
      <c r="A47" s="1">
        <v>8</v>
      </c>
      <c r="B47" s="8">
        <v>0</v>
      </c>
      <c r="C47" s="1">
        <f t="shared" si="4"/>
        <v>0</v>
      </c>
      <c r="D47" s="8">
        <v>0</v>
      </c>
      <c r="E47" s="9">
        <v>0</v>
      </c>
    </row>
    <row r="48" spans="1:5" ht="12.75">
      <c r="A48" s="1">
        <v>9</v>
      </c>
      <c r="B48" s="8">
        <v>0</v>
      </c>
      <c r="C48" s="1">
        <f t="shared" si="4"/>
        <v>0</v>
      </c>
      <c r="D48" s="8">
        <v>0</v>
      </c>
      <c r="E48" s="9">
        <v>0</v>
      </c>
    </row>
    <row r="49" spans="1:5" ht="12.75">
      <c r="A49" s="1">
        <v>10</v>
      </c>
      <c r="B49" s="8">
        <v>0</v>
      </c>
      <c r="C49" s="1">
        <f t="shared" si="4"/>
        <v>0</v>
      </c>
      <c r="D49" s="8">
        <v>0</v>
      </c>
      <c r="E49" s="9">
        <v>0</v>
      </c>
    </row>
    <row r="50" spans="1:5" ht="12.75">
      <c r="A50" s="2" t="s">
        <v>8</v>
      </c>
      <c r="B50" s="10">
        <f>AVERAGE(B40:B49)</f>
        <v>2.35</v>
      </c>
      <c r="C50" s="10">
        <f>AVERAGE(C40:C49)</f>
        <v>5.968999999999999</v>
      </c>
      <c r="D50" s="10">
        <f>AVERAGE(D40:D49)</f>
        <v>0.6799999999999999</v>
      </c>
      <c r="E50" s="12">
        <f>AVERAGE(E40:E49)</f>
        <v>0.08496732026143791</v>
      </c>
    </row>
    <row r="51" spans="1:5" ht="12.75">
      <c r="A51" s="1"/>
      <c r="B51" s="8"/>
      <c r="C51" s="1"/>
      <c r="D51" s="8"/>
      <c r="E51" s="9"/>
    </row>
    <row r="52" spans="1:6" ht="12.75">
      <c r="A52" s="2" t="s">
        <v>0</v>
      </c>
      <c r="B52" s="2"/>
      <c r="C52" s="2" t="s">
        <v>11</v>
      </c>
      <c r="D52" s="2"/>
      <c r="E52" s="2"/>
      <c r="F52" t="s">
        <v>54</v>
      </c>
    </row>
    <row r="53" spans="1:5" ht="12.75">
      <c r="A53" s="3" t="s">
        <v>2</v>
      </c>
      <c r="B53" s="4">
        <v>34108</v>
      </c>
      <c r="C53" s="2"/>
      <c r="D53" s="2" t="s">
        <v>3</v>
      </c>
      <c r="E53" s="18" t="s">
        <v>61</v>
      </c>
    </row>
    <row r="55" spans="1:5" ht="12.75">
      <c r="A55" s="5"/>
      <c r="B55" s="6" t="s">
        <v>4</v>
      </c>
      <c r="C55" s="6" t="s">
        <v>5</v>
      </c>
      <c r="D55" s="7" t="s">
        <v>6</v>
      </c>
      <c r="E55" s="7" t="s">
        <v>7</v>
      </c>
    </row>
    <row r="56" spans="1:5" ht="12.75">
      <c r="A56" s="1">
        <v>1</v>
      </c>
      <c r="B56" s="8">
        <v>0</v>
      </c>
      <c r="C56" s="1">
        <f aca="true" t="shared" si="5" ref="C56:C65">B56*2.54</f>
        <v>0</v>
      </c>
      <c r="D56" s="8">
        <v>0</v>
      </c>
      <c r="E56" s="9">
        <v>0</v>
      </c>
    </row>
    <row r="57" spans="1:5" ht="12.75">
      <c r="A57" s="1">
        <v>2</v>
      </c>
      <c r="B57" s="8">
        <v>0</v>
      </c>
      <c r="C57" s="1">
        <f t="shared" si="5"/>
        <v>0</v>
      </c>
      <c r="D57" s="8">
        <v>0</v>
      </c>
      <c r="E57" s="9">
        <v>0</v>
      </c>
    </row>
    <row r="58" spans="1:5" ht="12.75">
      <c r="A58" s="1">
        <v>3</v>
      </c>
      <c r="B58" s="8">
        <v>0</v>
      </c>
      <c r="C58" s="1">
        <f t="shared" si="5"/>
        <v>0</v>
      </c>
      <c r="D58" s="8">
        <v>0</v>
      </c>
      <c r="E58" s="9">
        <v>0</v>
      </c>
    </row>
    <row r="59" spans="1:5" ht="12.75">
      <c r="A59" s="1">
        <v>4</v>
      </c>
      <c r="B59" s="8">
        <v>0</v>
      </c>
      <c r="C59" s="1">
        <f t="shared" si="5"/>
        <v>0</v>
      </c>
      <c r="D59" s="8">
        <v>0</v>
      </c>
      <c r="E59" s="9">
        <v>0</v>
      </c>
    </row>
    <row r="60" spans="1:5" ht="12.75">
      <c r="A60" s="1">
        <v>5</v>
      </c>
      <c r="B60" s="8">
        <v>0</v>
      </c>
      <c r="C60" s="1">
        <f t="shared" si="5"/>
        <v>0</v>
      </c>
      <c r="D60" s="8">
        <v>0</v>
      </c>
      <c r="E60" s="9">
        <v>0</v>
      </c>
    </row>
    <row r="61" spans="1:5" ht="12.75">
      <c r="A61" s="1">
        <v>6</v>
      </c>
      <c r="B61" s="8">
        <v>4</v>
      </c>
      <c r="C61" s="1">
        <f t="shared" si="5"/>
        <v>10.16</v>
      </c>
      <c r="D61" s="8">
        <v>0.9</v>
      </c>
      <c r="E61" s="9">
        <f>D61/B61</f>
        <v>0.225</v>
      </c>
    </row>
    <row r="62" spans="1:5" ht="12.75">
      <c r="A62" s="1">
        <v>7</v>
      </c>
      <c r="B62" s="8">
        <v>3.5</v>
      </c>
      <c r="C62" s="1">
        <f t="shared" si="5"/>
        <v>8.89</v>
      </c>
      <c r="D62" s="8">
        <v>1</v>
      </c>
      <c r="E62" s="9">
        <f>D62/B62</f>
        <v>0.2857142857142857</v>
      </c>
    </row>
    <row r="63" spans="1:5" ht="12.75">
      <c r="A63" s="1">
        <v>8</v>
      </c>
      <c r="B63" s="8">
        <v>0</v>
      </c>
      <c r="C63" s="1">
        <f t="shared" si="5"/>
        <v>0</v>
      </c>
      <c r="D63" s="8">
        <v>0</v>
      </c>
      <c r="E63" s="9">
        <v>0</v>
      </c>
    </row>
    <row r="64" spans="1:5" ht="12.75">
      <c r="A64" s="1">
        <v>9</v>
      </c>
      <c r="B64" s="8">
        <v>0</v>
      </c>
      <c r="C64" s="1">
        <f t="shared" si="5"/>
        <v>0</v>
      </c>
      <c r="D64" s="8">
        <v>0</v>
      </c>
      <c r="E64" s="9">
        <v>0</v>
      </c>
    </row>
    <row r="65" spans="1:5" ht="12.75">
      <c r="A65" s="1">
        <v>10</v>
      </c>
      <c r="B65" s="8">
        <v>0</v>
      </c>
      <c r="C65" s="1">
        <f t="shared" si="5"/>
        <v>0</v>
      </c>
      <c r="D65" s="8">
        <v>0</v>
      </c>
      <c r="E65" s="9">
        <v>0</v>
      </c>
    </row>
    <row r="66" spans="1:5" ht="12.75">
      <c r="A66" s="2" t="s">
        <v>8</v>
      </c>
      <c r="B66" s="10">
        <f>AVERAGE(B56:B65)</f>
        <v>0.75</v>
      </c>
      <c r="C66" s="10">
        <f>AVERAGE(C56:C65)</f>
        <v>1.905</v>
      </c>
      <c r="D66" s="10">
        <f>AVERAGE(D56:D65)</f>
        <v>0.19</v>
      </c>
      <c r="E66" s="12">
        <f>AVERAGE(E56:E65)</f>
        <v>0.051071428571428566</v>
      </c>
    </row>
    <row r="67" spans="1:5" ht="12.75">
      <c r="A67" s="1"/>
      <c r="B67" s="8"/>
      <c r="C67" s="1"/>
      <c r="D67" s="8"/>
      <c r="E67" s="9"/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3" spans="1:5" ht="12.75">
      <c r="A83" s="1"/>
      <c r="B83" s="8"/>
      <c r="C83" s="1"/>
      <c r="D83" s="8"/>
      <c r="E83" s="9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99" spans="1:5" ht="12.75">
      <c r="A99" s="1"/>
      <c r="B99" s="8"/>
      <c r="C99" s="1"/>
      <c r="D99" s="8"/>
      <c r="E99" s="9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5" spans="1:5" ht="12.75">
      <c r="A115" s="1"/>
      <c r="B115" s="8"/>
      <c r="C115" s="1"/>
      <c r="D115" s="8"/>
      <c r="E115" s="9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1" spans="1:5" ht="12.75">
      <c r="A131" s="1"/>
      <c r="B131" s="8"/>
      <c r="C131" s="1"/>
      <c r="D131" s="8"/>
      <c r="E131" s="9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1"/>
      <c r="B147" s="8"/>
      <c r="C147" s="1"/>
      <c r="D147" s="8"/>
      <c r="E147" s="9"/>
    </row>
    <row r="148" spans="1:5" ht="12.75">
      <c r="A148" s="1"/>
      <c r="B148" s="8"/>
      <c r="C148" s="1"/>
      <c r="D148" s="8"/>
      <c r="E148" s="9"/>
    </row>
    <row r="149" spans="1:5" ht="12.75">
      <c r="A149" s="1"/>
      <c r="B149" s="8"/>
      <c r="C149" s="1"/>
      <c r="D149" s="8"/>
      <c r="E149" s="9"/>
    </row>
    <row r="150" spans="1:5" ht="12.75">
      <c r="A150" s="2"/>
      <c r="B150" s="10"/>
      <c r="C150" s="10"/>
      <c r="D150" s="11"/>
      <c r="E150" s="12"/>
    </row>
    <row r="151" spans="1:5" ht="12.75">
      <c r="A151" s="1"/>
      <c r="B151" s="8"/>
      <c r="C151" s="1"/>
      <c r="D151" s="8"/>
      <c r="E151" s="9"/>
    </row>
    <row r="152" spans="1:5" ht="12.75">
      <c r="A152" s="2"/>
      <c r="B152" s="2"/>
      <c r="C152" s="2"/>
      <c r="D152" s="2"/>
      <c r="E152" s="2"/>
    </row>
    <row r="153" spans="1:5" ht="12.75">
      <c r="A153" s="3"/>
      <c r="B153" s="4"/>
      <c r="C153" s="2"/>
      <c r="D153" s="2"/>
      <c r="E153" s="2"/>
    </row>
    <row r="155" spans="1:5" ht="12.75">
      <c r="A155" s="5"/>
      <c r="B155" s="6"/>
      <c r="C155" s="6"/>
      <c r="D155" s="7"/>
      <c r="E155" s="7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1"/>
      <c r="B162" s="8"/>
      <c r="C162" s="1"/>
      <c r="D162" s="8"/>
      <c r="E162" s="9"/>
    </row>
    <row r="163" spans="1:5" ht="12.75">
      <c r="A163" s="1"/>
      <c r="B163" s="8"/>
      <c r="C163" s="1"/>
      <c r="D163" s="8"/>
      <c r="E163" s="9"/>
    </row>
    <row r="164" spans="1:5" ht="12.75">
      <c r="A164" s="1"/>
      <c r="B164" s="8"/>
      <c r="C164" s="1"/>
      <c r="D164" s="8"/>
      <c r="E164" s="9"/>
    </row>
    <row r="165" spans="1:5" ht="12.75">
      <c r="A165" s="1"/>
      <c r="B165" s="8"/>
      <c r="C165" s="1"/>
      <c r="D165" s="8"/>
      <c r="E165" s="9"/>
    </row>
    <row r="166" spans="1:5" ht="12.75">
      <c r="A166" s="2"/>
      <c r="B166" s="10"/>
      <c r="C166" s="10"/>
      <c r="D166" s="11"/>
      <c r="E166" s="12"/>
    </row>
    <row r="167" spans="1:5" ht="12.75">
      <c r="A167" s="1"/>
      <c r="B167" s="8"/>
      <c r="C167" s="1"/>
      <c r="D167" s="8"/>
      <c r="E167" s="9"/>
    </row>
    <row r="168" spans="1:5" ht="12.75">
      <c r="A168" s="2"/>
      <c r="B168" s="2"/>
      <c r="C168" s="2"/>
      <c r="D168" s="2"/>
      <c r="E168" s="2"/>
    </row>
    <row r="169" spans="1:5" ht="12.75">
      <c r="A169" s="3"/>
      <c r="B169" s="4"/>
      <c r="C169" s="2"/>
      <c r="D169" s="2"/>
      <c r="E169" s="2"/>
    </row>
    <row r="171" spans="1:5" ht="12.75">
      <c r="A171" s="5"/>
      <c r="B171" s="6"/>
      <c r="C171" s="6"/>
      <c r="D171" s="7"/>
      <c r="E171" s="7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1"/>
      <c r="B178" s="8"/>
      <c r="C178" s="1"/>
      <c r="D178" s="8"/>
      <c r="E178" s="9"/>
    </row>
    <row r="179" spans="1:5" ht="12.75">
      <c r="A179" s="1"/>
      <c r="B179" s="8"/>
      <c r="C179" s="1"/>
      <c r="D179" s="8"/>
      <c r="E179" s="9"/>
    </row>
    <row r="180" spans="1:5" ht="12.75">
      <c r="A180" s="1"/>
      <c r="B180" s="8"/>
      <c r="C180" s="1"/>
      <c r="D180" s="8"/>
      <c r="E180" s="9"/>
    </row>
    <row r="181" spans="1:5" ht="12.75">
      <c r="A181" s="1"/>
      <c r="B181" s="8"/>
      <c r="C181" s="1"/>
      <c r="D181" s="8"/>
      <c r="E181" s="9"/>
    </row>
    <row r="182" spans="1:5" ht="12.75">
      <c r="A182" s="2"/>
      <c r="B182" s="10"/>
      <c r="C182" s="10"/>
      <c r="D182" s="11"/>
      <c r="E182" s="12"/>
    </row>
    <row r="183" spans="1:5" ht="12.75">
      <c r="A183" s="1"/>
      <c r="B183" s="8"/>
      <c r="C183" s="1"/>
      <c r="D183" s="8"/>
      <c r="E183" s="9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2"/>
      <c r="B188" s="10"/>
      <c r="C188" s="10"/>
      <c r="D188" s="11"/>
      <c r="E188" s="12"/>
    </row>
    <row r="190" spans="1:5" ht="12.75">
      <c r="A190" s="2"/>
      <c r="B190" s="2"/>
      <c r="C190" s="2"/>
      <c r="D190" s="2"/>
      <c r="E190" s="2"/>
    </row>
    <row r="191" spans="1:5" ht="12.75">
      <c r="A191" s="3"/>
      <c r="B191" s="4"/>
      <c r="C191" s="2"/>
      <c r="D191" s="2"/>
      <c r="E191" s="2"/>
    </row>
    <row r="193" spans="1:5" ht="12.75">
      <c r="A193" s="5"/>
      <c r="B193" s="6"/>
      <c r="C193" s="6"/>
      <c r="D193" s="7"/>
      <c r="E193" s="7"/>
    </row>
    <row r="194" spans="1:5" ht="12.75">
      <c r="A194" s="1"/>
      <c r="B194" s="8"/>
      <c r="C194" s="1"/>
      <c r="D194" s="8"/>
      <c r="E194" s="9"/>
    </row>
    <row r="195" spans="1:5" ht="12.75">
      <c r="A195" s="1"/>
      <c r="B195" s="8"/>
      <c r="C195" s="1"/>
      <c r="D195" s="8"/>
      <c r="E195" s="9"/>
    </row>
    <row r="196" spans="1:5" ht="12.75">
      <c r="A196" s="1"/>
      <c r="B196" s="8"/>
      <c r="C196" s="1"/>
      <c r="D196" s="8"/>
      <c r="E196" s="9"/>
    </row>
    <row r="197" spans="1:5" ht="12.75">
      <c r="A197" s="1"/>
      <c r="B197" s="8"/>
      <c r="C197" s="1"/>
      <c r="D197" s="8"/>
      <c r="E197" s="9"/>
    </row>
    <row r="198" spans="1:5" ht="12.75">
      <c r="A198" s="1"/>
      <c r="B198" s="8"/>
      <c r="C198" s="1"/>
      <c r="D198" s="8"/>
      <c r="E198" s="9"/>
    </row>
    <row r="199" spans="1:5" ht="12.75">
      <c r="A199" s="1"/>
      <c r="B199" s="8"/>
      <c r="C199" s="1"/>
      <c r="D199" s="8"/>
      <c r="E199" s="9"/>
    </row>
    <row r="200" spans="1:5" ht="12.75">
      <c r="A200" s="1"/>
      <c r="B200" s="8"/>
      <c r="C200" s="1"/>
      <c r="D200" s="8"/>
      <c r="E200" s="9"/>
    </row>
    <row r="201" spans="1:5" ht="12.75">
      <c r="A201" s="1"/>
      <c r="B201" s="8"/>
      <c r="C201" s="1"/>
      <c r="D201" s="8"/>
      <c r="E201" s="9"/>
    </row>
    <row r="202" spans="1:5" ht="12.75">
      <c r="A202" s="1"/>
      <c r="B202" s="8"/>
      <c r="C202" s="1"/>
      <c r="D202" s="8"/>
      <c r="E202" s="9"/>
    </row>
    <row r="203" spans="1:5" ht="12.75">
      <c r="A203" s="1"/>
      <c r="B203" s="8"/>
      <c r="C203" s="1"/>
      <c r="D203" s="8"/>
      <c r="E203" s="9"/>
    </row>
    <row r="204" spans="1:5" ht="12.75">
      <c r="A204" s="2"/>
      <c r="B204" s="10"/>
      <c r="C204" s="10"/>
      <c r="D204" s="11"/>
      <c r="E204" s="12"/>
    </row>
    <row r="206" spans="1:5" ht="12.75">
      <c r="A206" s="2"/>
      <c r="B206" s="2"/>
      <c r="C206" s="2"/>
      <c r="D206" s="2"/>
      <c r="E206" s="2"/>
    </row>
    <row r="207" spans="1:5" ht="12.75">
      <c r="A207" s="3"/>
      <c r="B207" s="4"/>
      <c r="C207" s="2"/>
      <c r="D207" s="2"/>
      <c r="E207" s="2"/>
    </row>
    <row r="209" spans="1:5" ht="12.75">
      <c r="A209" s="5"/>
      <c r="B209" s="6"/>
      <c r="C209" s="6"/>
      <c r="D209" s="7"/>
      <c r="E209" s="7"/>
    </row>
    <row r="210" spans="1:5" ht="12.75">
      <c r="A210" s="1"/>
      <c r="B210" s="8"/>
      <c r="C210" s="1"/>
      <c r="D210" s="8"/>
      <c r="E210" s="9"/>
    </row>
    <row r="211" spans="1:5" ht="12.75">
      <c r="A211" s="1"/>
      <c r="B211" s="8"/>
      <c r="C211" s="1"/>
      <c r="D211" s="8"/>
      <c r="E211" s="9"/>
    </row>
    <row r="212" spans="1:5" ht="12.75">
      <c r="A212" s="1"/>
      <c r="B212" s="8"/>
      <c r="C212" s="1"/>
      <c r="D212" s="8"/>
      <c r="E212" s="9"/>
    </row>
    <row r="213" spans="1:5" ht="12.75">
      <c r="A213" s="1"/>
      <c r="B213" s="8"/>
      <c r="C213" s="1"/>
      <c r="D213" s="8"/>
      <c r="E213" s="9"/>
    </row>
    <row r="214" spans="1:5" ht="12.75">
      <c r="A214" s="1"/>
      <c r="B214" s="8"/>
      <c r="C214" s="1"/>
      <c r="D214" s="8"/>
      <c r="E214" s="9"/>
    </row>
    <row r="215" spans="1:5" ht="12.75">
      <c r="A215" s="1"/>
      <c r="B215" s="8"/>
      <c r="C215" s="1"/>
      <c r="D215" s="8"/>
      <c r="E215" s="9"/>
    </row>
    <row r="216" spans="1:5" ht="12.75">
      <c r="A216" s="1"/>
      <c r="B216" s="8"/>
      <c r="C216" s="1"/>
      <c r="D216" s="8"/>
      <c r="E216" s="9"/>
    </row>
    <row r="217" spans="1:5" ht="12.75">
      <c r="A217" s="1"/>
      <c r="B217" s="8"/>
      <c r="C217" s="1"/>
      <c r="D217" s="8"/>
      <c r="E217" s="9"/>
    </row>
    <row r="218" spans="1:5" ht="12.75">
      <c r="A218" s="1"/>
      <c r="B218" s="8"/>
      <c r="C218" s="1"/>
      <c r="D218" s="8"/>
      <c r="E218" s="9"/>
    </row>
    <row r="219" spans="1:5" ht="12.75">
      <c r="A219" s="1"/>
      <c r="B219" s="8"/>
      <c r="C219" s="1"/>
      <c r="D219" s="8"/>
      <c r="E219" s="9"/>
    </row>
    <row r="220" spans="1:5" ht="12.75">
      <c r="A220" s="2"/>
      <c r="B220" s="10"/>
      <c r="C220" s="10"/>
      <c r="D220" s="11"/>
      <c r="E220" s="12"/>
    </row>
    <row r="222" spans="1:5" ht="12.75">
      <c r="A222" s="2"/>
      <c r="B222" s="2"/>
      <c r="C222" s="2"/>
      <c r="D222" s="2"/>
      <c r="E222" s="2"/>
    </row>
    <row r="223" spans="1:5" ht="12.75">
      <c r="A223" s="3"/>
      <c r="B223" s="4"/>
      <c r="C223" s="2"/>
      <c r="D223" s="2"/>
      <c r="E223" s="2"/>
    </row>
    <row r="225" spans="1:5" ht="12.75">
      <c r="A225" s="5"/>
      <c r="B225" s="6"/>
      <c r="C225" s="6"/>
      <c r="D225" s="7"/>
      <c r="E225" s="7"/>
    </row>
    <row r="226" spans="1:5" ht="12.75">
      <c r="A226" s="1"/>
      <c r="B226" s="8"/>
      <c r="C226" s="1"/>
      <c r="D226" s="8"/>
      <c r="E226" s="9"/>
    </row>
    <row r="227" spans="1:5" ht="12.75">
      <c r="A227" s="1"/>
      <c r="B227" s="8"/>
      <c r="C227" s="1"/>
      <c r="D227" s="8"/>
      <c r="E227" s="9"/>
    </row>
    <row r="228" spans="1:5" ht="12.75">
      <c r="A228" s="1"/>
      <c r="B228" s="8"/>
      <c r="C228" s="1"/>
      <c r="D228" s="8"/>
      <c r="E228" s="9"/>
    </row>
    <row r="229" spans="1:5" ht="12.75">
      <c r="A229" s="1"/>
      <c r="B229" s="8"/>
      <c r="C229" s="1"/>
      <c r="D229" s="8"/>
      <c r="E229" s="9"/>
    </row>
    <row r="230" spans="1:5" ht="12.75">
      <c r="A230" s="1"/>
      <c r="B230" s="8"/>
      <c r="C230" s="1"/>
      <c r="D230" s="8"/>
      <c r="E230" s="9"/>
    </row>
    <row r="231" spans="1:5" ht="12.75">
      <c r="A231" s="1"/>
      <c r="B231" s="8"/>
      <c r="C231" s="1"/>
      <c r="D231" s="8"/>
      <c r="E231" s="9"/>
    </row>
    <row r="232" spans="1:5" ht="12.75">
      <c r="A232" s="1"/>
      <c r="B232" s="8"/>
      <c r="C232" s="1"/>
      <c r="D232" s="8"/>
      <c r="E232" s="9"/>
    </row>
    <row r="233" spans="1:5" ht="12.75">
      <c r="A233" s="1"/>
      <c r="B233" s="8"/>
      <c r="C233" s="1"/>
      <c r="D233" s="8"/>
      <c r="E233" s="9"/>
    </row>
    <row r="234" spans="1:5" ht="12.75">
      <c r="A234" s="1"/>
      <c r="B234" s="8"/>
      <c r="C234" s="1"/>
      <c r="D234" s="8"/>
      <c r="E234" s="9"/>
    </row>
    <row r="235" spans="1:5" ht="12.75">
      <c r="A235" s="1"/>
      <c r="B235" s="8"/>
      <c r="C235" s="1"/>
      <c r="D235" s="8"/>
      <c r="E235" s="9"/>
    </row>
    <row r="236" spans="1:5" ht="12.75">
      <c r="A236" s="2"/>
      <c r="B236" s="10"/>
      <c r="C236" s="10"/>
      <c r="D236" s="11"/>
      <c r="E236" s="12"/>
    </row>
    <row r="238" spans="1:5" ht="12.75">
      <c r="A238" s="2"/>
      <c r="B238" s="2"/>
      <c r="C238" s="2"/>
      <c r="D238" s="2"/>
      <c r="E238" s="2"/>
    </row>
    <row r="239" spans="1:5" ht="12.75">
      <c r="A239" s="3"/>
      <c r="B239" s="4"/>
      <c r="C239" s="2"/>
      <c r="D239" s="2"/>
      <c r="E239" s="2"/>
    </row>
    <row r="241" spans="1:5" ht="12.75">
      <c r="A241" s="5"/>
      <c r="B241" s="6"/>
      <c r="C241" s="6"/>
      <c r="D241" s="7"/>
      <c r="E241" s="7"/>
    </row>
    <row r="242" spans="1:5" ht="12.75">
      <c r="A242" s="1"/>
      <c r="B242" s="8"/>
      <c r="C242" s="1"/>
      <c r="D242" s="8"/>
      <c r="E242" s="9"/>
    </row>
    <row r="243" spans="1:5" ht="12.75">
      <c r="A243" s="1"/>
      <c r="B243" s="8"/>
      <c r="C243" s="1"/>
      <c r="D243" s="8"/>
      <c r="E243" s="9"/>
    </row>
    <row r="244" spans="1:5" ht="12.75">
      <c r="A244" s="1"/>
      <c r="B244" s="8"/>
      <c r="C244" s="1"/>
      <c r="D244" s="8"/>
      <c r="E244" s="9"/>
    </row>
    <row r="245" spans="1:5" ht="12.75">
      <c r="A245" s="1"/>
      <c r="B245" s="8"/>
      <c r="C245" s="1"/>
      <c r="D245" s="8"/>
      <c r="E245" s="9"/>
    </row>
    <row r="246" spans="1:5" ht="12.75">
      <c r="A246" s="1"/>
      <c r="B246" s="8"/>
      <c r="C246" s="1"/>
      <c r="D246" s="8"/>
      <c r="E246" s="9"/>
    </row>
    <row r="247" spans="1:5" ht="12.75">
      <c r="A247" s="1"/>
      <c r="B247" s="8"/>
      <c r="C247" s="1"/>
      <c r="D247" s="8"/>
      <c r="E247" s="9"/>
    </row>
    <row r="248" spans="1:5" ht="12.75">
      <c r="A248" s="1"/>
      <c r="B248" s="8"/>
      <c r="C248" s="1"/>
      <c r="D248" s="8"/>
      <c r="E248" s="9"/>
    </row>
    <row r="249" spans="1:5" ht="12.75">
      <c r="A249" s="1"/>
      <c r="B249" s="8"/>
      <c r="C249" s="1"/>
      <c r="D249" s="8"/>
      <c r="E249" s="9"/>
    </row>
    <row r="250" spans="1:5" ht="12.75">
      <c r="A250" s="1"/>
      <c r="B250" s="8"/>
      <c r="C250" s="1"/>
      <c r="D250" s="8"/>
      <c r="E250" s="9"/>
    </row>
    <row r="251" spans="1:5" ht="12.75">
      <c r="A251" s="1"/>
      <c r="B251" s="8"/>
      <c r="C251" s="1"/>
      <c r="D251" s="8"/>
      <c r="E251" s="9"/>
    </row>
    <row r="252" spans="1:5" ht="12.75">
      <c r="A252" s="2"/>
      <c r="B252" s="10"/>
      <c r="C252" s="10"/>
      <c r="D252" s="11"/>
      <c r="E252" s="12"/>
    </row>
    <row r="254" spans="1:5" ht="12.75">
      <c r="A254" s="2"/>
      <c r="B254" s="2"/>
      <c r="C254" s="2"/>
      <c r="D254" s="2"/>
      <c r="E254" s="2"/>
    </row>
    <row r="255" spans="1:5" ht="12.75">
      <c r="A255" s="3"/>
      <c r="B255" s="4"/>
      <c r="C255" s="2"/>
      <c r="D255" s="2"/>
      <c r="E255" s="2"/>
    </row>
    <row r="257" spans="1:5" ht="12.75">
      <c r="A257" s="5"/>
      <c r="B257" s="6"/>
      <c r="C257" s="6"/>
      <c r="D257" s="7"/>
      <c r="E257" s="7"/>
    </row>
    <row r="258" spans="1:5" ht="12.75">
      <c r="A258" s="1"/>
      <c r="B258" s="8"/>
      <c r="C258" s="1"/>
      <c r="D258" s="8"/>
      <c r="E258" s="9"/>
    </row>
    <row r="259" spans="1:5" ht="12.75">
      <c r="A259" s="1"/>
      <c r="B259" s="8"/>
      <c r="C259" s="1"/>
      <c r="D259" s="8"/>
      <c r="E259" s="9"/>
    </row>
    <row r="260" spans="1:5" ht="12.75">
      <c r="A260" s="1"/>
      <c r="B260" s="8"/>
      <c r="C260" s="1"/>
      <c r="D260" s="8"/>
      <c r="E260" s="9"/>
    </row>
    <row r="261" spans="1:5" ht="12.75">
      <c r="A261" s="1"/>
      <c r="B261" s="8"/>
      <c r="C261" s="1"/>
      <c r="D261" s="8"/>
      <c r="E261" s="9"/>
    </row>
    <row r="262" spans="1:5" ht="12.75">
      <c r="A262" s="1"/>
      <c r="B262" s="8"/>
      <c r="C262" s="1"/>
      <c r="D262" s="8"/>
      <c r="E262" s="9"/>
    </row>
    <row r="263" spans="1:5" ht="12.75">
      <c r="A263" s="1"/>
      <c r="B263" s="8"/>
      <c r="C263" s="1"/>
      <c r="D263" s="8"/>
      <c r="E263" s="9"/>
    </row>
    <row r="264" spans="1:5" ht="12.75">
      <c r="A264" s="1"/>
      <c r="B264" s="8"/>
      <c r="C264" s="1"/>
      <c r="D264" s="8"/>
      <c r="E264" s="9"/>
    </row>
    <row r="265" spans="1:5" ht="12.75">
      <c r="A265" s="1"/>
      <c r="B265" s="8"/>
      <c r="C265" s="1"/>
      <c r="D265" s="8"/>
      <c r="E265" s="9"/>
    </row>
    <row r="266" spans="1:5" ht="12.75">
      <c r="A266" s="1"/>
      <c r="B266" s="8"/>
      <c r="C266" s="1"/>
      <c r="D266" s="8"/>
      <c r="E266" s="9"/>
    </row>
    <row r="267" spans="1:5" ht="12.75">
      <c r="A267" s="1"/>
      <c r="B267" s="8"/>
      <c r="C267" s="1"/>
      <c r="D267" s="8"/>
      <c r="E267" s="9"/>
    </row>
    <row r="268" spans="1:5" ht="12.75">
      <c r="A268" s="2"/>
      <c r="B268" s="10"/>
      <c r="C268" s="10"/>
      <c r="D268" s="11"/>
      <c r="E268" s="12"/>
    </row>
    <row r="270" spans="1:5" ht="12.75">
      <c r="A270" s="2"/>
      <c r="B270" s="2"/>
      <c r="C270" s="2"/>
      <c r="D270" s="2"/>
      <c r="E270" s="2"/>
    </row>
    <row r="271" spans="1:5" ht="12.75">
      <c r="A271" s="3"/>
      <c r="B271" s="4"/>
      <c r="C271" s="2"/>
      <c r="D271" s="2"/>
      <c r="E271" s="2"/>
    </row>
    <row r="273" spans="1:5" ht="12.75">
      <c r="A273" s="5"/>
      <c r="B273" s="6"/>
      <c r="C273" s="6"/>
      <c r="D273" s="7"/>
      <c r="E273" s="7"/>
    </row>
    <row r="274" spans="1:5" ht="12.75">
      <c r="A274" s="1"/>
      <c r="B274" s="8"/>
      <c r="C274" s="1"/>
      <c r="D274" s="8"/>
      <c r="E274" s="9"/>
    </row>
    <row r="275" spans="1:5" ht="12.75">
      <c r="A275" s="1"/>
      <c r="B275" s="8"/>
      <c r="C275" s="1"/>
      <c r="D275" s="8"/>
      <c r="E275" s="9"/>
    </row>
    <row r="276" spans="1:5" ht="12.75">
      <c r="A276" s="1"/>
      <c r="B276" s="8"/>
      <c r="C276" s="1"/>
      <c r="D276" s="8"/>
      <c r="E276" s="9"/>
    </row>
    <row r="277" spans="1:5" ht="12.75">
      <c r="A277" s="1"/>
      <c r="B277" s="8"/>
      <c r="C277" s="1"/>
      <c r="D277" s="8"/>
      <c r="E277" s="9"/>
    </row>
    <row r="278" spans="1:5" ht="12.75">
      <c r="A278" s="1"/>
      <c r="B278" s="8"/>
      <c r="C278" s="1"/>
      <c r="D278" s="8"/>
      <c r="E278" s="9"/>
    </row>
    <row r="279" spans="1:5" ht="12.75">
      <c r="A279" s="1"/>
      <c r="B279" s="8"/>
      <c r="C279" s="1"/>
      <c r="D279" s="8"/>
      <c r="E279" s="9"/>
    </row>
    <row r="280" spans="1:5" ht="12.75">
      <c r="A280" s="1"/>
      <c r="B280" s="8"/>
      <c r="C280" s="1"/>
      <c r="D280" s="8"/>
      <c r="E280" s="9"/>
    </row>
    <row r="281" spans="1:5" ht="12.75">
      <c r="A281" s="1"/>
      <c r="B281" s="8"/>
      <c r="C281" s="1"/>
      <c r="D281" s="8"/>
      <c r="E281" s="9"/>
    </row>
    <row r="282" spans="1:5" ht="12.75">
      <c r="A282" s="1"/>
      <c r="B282" s="8"/>
      <c r="C282" s="1"/>
      <c r="D282" s="8"/>
      <c r="E282" s="9"/>
    </row>
    <row r="283" spans="1:5" ht="12.75">
      <c r="A283" s="1"/>
      <c r="B283" s="8"/>
      <c r="C283" s="1"/>
      <c r="D283" s="8"/>
      <c r="E283" s="9"/>
    </row>
    <row r="284" spans="1:5" ht="12.75">
      <c r="A284" s="2"/>
      <c r="B284" s="10"/>
      <c r="C284" s="10"/>
      <c r="D284" s="11"/>
      <c r="E284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L77"/>
  <sheetViews>
    <sheetView workbookViewId="0" topLeftCell="A1">
      <selection activeCell="L19" sqref="L19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24</v>
      </c>
      <c r="D4" s="2"/>
      <c r="E4" s="2"/>
      <c r="F4" t="s">
        <v>25</v>
      </c>
    </row>
    <row r="5" spans="1:5" ht="12.75">
      <c r="A5" s="3" t="s">
        <v>2</v>
      </c>
      <c r="B5" s="4">
        <v>34074</v>
      </c>
      <c r="C5" s="2"/>
      <c r="D5" s="2" t="s">
        <v>3</v>
      </c>
      <c r="E5" s="18"/>
    </row>
    <row r="6" spans="8:12" ht="12.75">
      <c r="H6" s="19"/>
      <c r="I6" s="19"/>
      <c r="J6" s="19"/>
      <c r="K6" s="19"/>
      <c r="L6" s="19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0" t="s">
        <v>20</v>
      </c>
      <c r="I7" s="21"/>
      <c r="J7" s="21"/>
      <c r="K7" s="21"/>
      <c r="L7" s="21"/>
    </row>
    <row r="8" spans="1:12" ht="12.75">
      <c r="A8" s="1">
        <v>1</v>
      </c>
      <c r="B8" s="8">
        <v>22</v>
      </c>
      <c r="C8" s="1">
        <f aca="true" t="shared" si="0" ref="C8:C17">B8*2.54</f>
        <v>55.88</v>
      </c>
      <c r="D8" s="8">
        <v>6.5</v>
      </c>
      <c r="E8" s="9">
        <f aca="true" t="shared" si="1" ref="E8:E17">D8/B8</f>
        <v>0.29545454545454547</v>
      </c>
      <c r="F8" s="22"/>
      <c r="H8" s="23">
        <v>15.5</v>
      </c>
      <c r="I8" s="23">
        <v>17.5</v>
      </c>
      <c r="J8" s="23">
        <v>15</v>
      </c>
      <c r="K8" s="23">
        <v>16</v>
      </c>
      <c r="L8" s="23">
        <v>16.5</v>
      </c>
    </row>
    <row r="9" spans="1:12" ht="12.75">
      <c r="A9" s="1">
        <v>2</v>
      </c>
      <c r="B9" s="8">
        <v>20</v>
      </c>
      <c r="C9" s="1">
        <f t="shared" si="0"/>
        <v>50.8</v>
      </c>
      <c r="D9" s="8">
        <v>6.1</v>
      </c>
      <c r="E9" s="9">
        <f t="shared" si="1"/>
        <v>0.305</v>
      </c>
      <c r="F9" s="22"/>
      <c r="H9" s="23">
        <v>18</v>
      </c>
      <c r="I9" s="23">
        <v>17</v>
      </c>
      <c r="J9" s="23">
        <v>14</v>
      </c>
      <c r="K9" s="23">
        <v>17.5</v>
      </c>
      <c r="L9" s="23">
        <v>16.5</v>
      </c>
    </row>
    <row r="10" spans="1:12" ht="12.75">
      <c r="A10" s="1">
        <v>3</v>
      </c>
      <c r="B10" s="8">
        <v>20</v>
      </c>
      <c r="C10" s="1">
        <f t="shared" si="0"/>
        <v>50.8</v>
      </c>
      <c r="D10" s="8">
        <v>7.4</v>
      </c>
      <c r="E10" s="9">
        <f t="shared" si="1"/>
        <v>0.37</v>
      </c>
      <c r="F10" s="22"/>
      <c r="H10" s="23">
        <v>18.5</v>
      </c>
      <c r="I10" s="23">
        <v>15.5</v>
      </c>
      <c r="J10" s="23">
        <v>14.5</v>
      </c>
      <c r="K10" s="23">
        <v>20</v>
      </c>
      <c r="L10" s="23">
        <v>17</v>
      </c>
    </row>
    <row r="11" spans="1:12" ht="12.75">
      <c r="A11" s="1">
        <v>4</v>
      </c>
      <c r="B11" s="8">
        <v>20.5</v>
      </c>
      <c r="C11" s="1">
        <f t="shared" si="0"/>
        <v>52.07</v>
      </c>
      <c r="D11" s="8">
        <v>6.5</v>
      </c>
      <c r="E11" s="9">
        <f t="shared" si="1"/>
        <v>0.3170731707317073</v>
      </c>
      <c r="F11" s="22"/>
      <c r="H11" s="23">
        <v>18</v>
      </c>
      <c r="I11" s="23">
        <v>17</v>
      </c>
      <c r="J11" s="23">
        <v>14</v>
      </c>
      <c r="K11" s="23">
        <v>19</v>
      </c>
      <c r="L11" s="23">
        <v>17.5</v>
      </c>
    </row>
    <row r="12" spans="1:12" ht="12.75">
      <c r="A12" s="1">
        <v>5</v>
      </c>
      <c r="B12" s="8">
        <v>18</v>
      </c>
      <c r="C12" s="1">
        <f t="shared" si="0"/>
        <v>45.72</v>
      </c>
      <c r="D12" s="8">
        <v>5.2</v>
      </c>
      <c r="E12" s="9">
        <f t="shared" si="1"/>
        <v>0.2888888888888889</v>
      </c>
      <c r="F12" s="22"/>
      <c r="H12" s="23">
        <v>17</v>
      </c>
      <c r="I12" s="23">
        <v>17.5</v>
      </c>
      <c r="J12" s="23">
        <v>17.5</v>
      </c>
      <c r="K12" s="23">
        <v>16.5</v>
      </c>
      <c r="L12" s="23">
        <v>17.5</v>
      </c>
    </row>
    <row r="13" spans="1:12" ht="12.75">
      <c r="A13" s="1">
        <v>6</v>
      </c>
      <c r="B13" s="8">
        <v>15</v>
      </c>
      <c r="C13" s="1">
        <f t="shared" si="0"/>
        <v>38.1</v>
      </c>
      <c r="D13" s="8">
        <v>3.7</v>
      </c>
      <c r="E13" s="9">
        <f t="shared" si="1"/>
        <v>0.24666666666666667</v>
      </c>
      <c r="F13" s="12"/>
      <c r="H13" s="23">
        <v>18</v>
      </c>
      <c r="I13" s="23">
        <v>17</v>
      </c>
      <c r="J13" s="23">
        <v>17</v>
      </c>
      <c r="K13" s="23">
        <v>14</v>
      </c>
      <c r="L13" s="23">
        <v>15</v>
      </c>
    </row>
    <row r="14" spans="1:12" ht="12.75">
      <c r="A14" s="1">
        <v>7</v>
      </c>
      <c r="B14" s="8">
        <v>16.5</v>
      </c>
      <c r="C14" s="1">
        <f t="shared" si="0"/>
        <v>41.910000000000004</v>
      </c>
      <c r="D14" s="8">
        <v>3.8</v>
      </c>
      <c r="E14" s="9">
        <f t="shared" si="1"/>
        <v>0.2303030303030303</v>
      </c>
      <c r="H14" s="23">
        <v>17.5</v>
      </c>
      <c r="I14" s="23">
        <v>18</v>
      </c>
      <c r="J14" s="23">
        <v>16</v>
      </c>
      <c r="K14" s="23">
        <v>13</v>
      </c>
      <c r="L14" s="23">
        <v>19.5</v>
      </c>
    </row>
    <row r="15" spans="1:12" ht="12.75">
      <c r="A15" s="1">
        <v>8</v>
      </c>
      <c r="B15" s="8">
        <v>12</v>
      </c>
      <c r="C15" s="1">
        <f t="shared" si="0"/>
        <v>30.48</v>
      </c>
      <c r="D15" s="8">
        <v>3.5</v>
      </c>
      <c r="E15" s="9">
        <f t="shared" si="1"/>
        <v>0.2916666666666667</v>
      </c>
      <c r="H15" s="23">
        <v>17</v>
      </c>
      <c r="I15" s="23">
        <v>14</v>
      </c>
      <c r="J15" s="23">
        <v>16</v>
      </c>
      <c r="K15" s="23">
        <v>10</v>
      </c>
      <c r="L15" s="23">
        <v>20</v>
      </c>
    </row>
    <row r="16" spans="1:12" ht="12.75">
      <c r="A16" s="1">
        <v>9</v>
      </c>
      <c r="B16" s="8">
        <v>17</v>
      </c>
      <c r="C16" s="1">
        <f t="shared" si="0"/>
        <v>43.18</v>
      </c>
      <c r="D16" s="8">
        <v>5.2</v>
      </c>
      <c r="E16" s="9">
        <f t="shared" si="1"/>
        <v>0.3058823529411765</v>
      </c>
      <c r="H16" s="23">
        <v>18</v>
      </c>
      <c r="I16" s="23">
        <v>15</v>
      </c>
      <c r="J16" s="23">
        <v>16</v>
      </c>
      <c r="K16" s="23">
        <v>13</v>
      </c>
      <c r="L16" s="23">
        <v>20.5</v>
      </c>
    </row>
    <row r="17" spans="1:12" ht="12.75">
      <c r="A17" s="1">
        <v>10</v>
      </c>
      <c r="B17" s="8">
        <v>17</v>
      </c>
      <c r="C17" s="1">
        <f t="shared" si="0"/>
        <v>43.18</v>
      </c>
      <c r="D17" s="8">
        <v>6.2</v>
      </c>
      <c r="E17" s="9">
        <f t="shared" si="1"/>
        <v>0.3647058823529412</v>
      </c>
      <c r="H17" s="23">
        <v>20</v>
      </c>
      <c r="I17" s="23">
        <v>14.5</v>
      </c>
      <c r="J17" s="23">
        <v>18.5</v>
      </c>
      <c r="K17" s="23">
        <v>15</v>
      </c>
      <c r="L17" s="23">
        <v>21</v>
      </c>
    </row>
    <row r="18" spans="1:5" ht="12.75">
      <c r="A18" s="2" t="s">
        <v>8</v>
      </c>
      <c r="B18" s="10">
        <f>AVERAGE(B8:B17)</f>
        <v>17.8</v>
      </c>
      <c r="C18" s="10">
        <f>AVERAGE(C8:C17)</f>
        <v>45.212</v>
      </c>
      <c r="D18" s="10">
        <f>AVERAGE(D8:D17)</f>
        <v>5.41</v>
      </c>
      <c r="E18" s="12">
        <f>AVERAGE(E8:E17)</f>
        <v>0.3015641204005623</v>
      </c>
    </row>
    <row r="19" spans="4:12" ht="12.75">
      <c r="D19" s="24" t="s">
        <v>21</v>
      </c>
      <c r="E19" s="24"/>
      <c r="F19" s="10">
        <f>K19*E18</f>
        <v>5.030089528281379</v>
      </c>
      <c r="H19" s="20" t="s">
        <v>22</v>
      </c>
      <c r="I19" s="21"/>
      <c r="J19" s="21"/>
      <c r="K19" s="16">
        <f>AVERAGE(H8:L17)</f>
        <v>16.68</v>
      </c>
      <c r="L19" t="s">
        <v>81</v>
      </c>
    </row>
    <row r="20" spans="1:5" ht="12.75">
      <c r="A20" s="2"/>
      <c r="B20" s="2"/>
      <c r="C20" s="2"/>
      <c r="D20" s="2"/>
      <c r="E20" s="2"/>
    </row>
    <row r="21" spans="1:6" ht="12.75">
      <c r="A21" s="2" t="s">
        <v>0</v>
      </c>
      <c r="B21" s="2"/>
      <c r="C21" s="2" t="s">
        <v>24</v>
      </c>
      <c r="D21" s="2"/>
      <c r="E21" s="2"/>
      <c r="F21" t="s">
        <v>25</v>
      </c>
    </row>
    <row r="22" spans="1:5" ht="12.75">
      <c r="A22" s="3" t="s">
        <v>2</v>
      </c>
      <c r="B22" s="4">
        <v>34114</v>
      </c>
      <c r="C22" s="2"/>
      <c r="D22" s="2" t="s">
        <v>3</v>
      </c>
      <c r="E22" s="18"/>
    </row>
    <row r="24" spans="1:5" ht="12.75">
      <c r="A24" s="5"/>
      <c r="B24" s="6" t="s">
        <v>4</v>
      </c>
      <c r="C24" s="6" t="s">
        <v>5</v>
      </c>
      <c r="D24" s="7" t="s">
        <v>6</v>
      </c>
      <c r="E24" s="7" t="s">
        <v>7</v>
      </c>
    </row>
    <row r="25" spans="1:5" ht="12.75">
      <c r="A25" s="1">
        <v>1</v>
      </c>
      <c r="B25" s="8">
        <v>13</v>
      </c>
      <c r="C25" s="1">
        <f aca="true" t="shared" si="2" ref="C25:C33">B25*2.54</f>
        <v>33.02</v>
      </c>
      <c r="D25" s="8">
        <v>5.6</v>
      </c>
      <c r="E25" s="9">
        <f aca="true" t="shared" si="3" ref="E25:E33">D25/B25</f>
        <v>0.43076923076923074</v>
      </c>
    </row>
    <row r="26" spans="1:5" ht="12.75">
      <c r="A26" s="1">
        <v>2</v>
      </c>
      <c r="B26" s="8">
        <v>12</v>
      </c>
      <c r="C26" s="1">
        <f t="shared" si="2"/>
        <v>30.48</v>
      </c>
      <c r="D26" s="8">
        <v>4.4</v>
      </c>
      <c r="E26" s="9">
        <f t="shared" si="3"/>
        <v>0.3666666666666667</v>
      </c>
    </row>
    <row r="27" spans="1:5" ht="12.75">
      <c r="A27" s="1">
        <v>3</v>
      </c>
      <c r="B27" s="8">
        <v>14</v>
      </c>
      <c r="C27" s="1">
        <f t="shared" si="2"/>
        <v>35.56</v>
      </c>
      <c r="D27" s="8">
        <v>3.9</v>
      </c>
      <c r="E27" s="9">
        <f t="shared" si="3"/>
        <v>0.2785714285714286</v>
      </c>
    </row>
    <row r="28" spans="1:5" ht="12.75">
      <c r="A28" s="1">
        <v>4</v>
      </c>
      <c r="B28" s="8">
        <v>15</v>
      </c>
      <c r="C28" s="1">
        <f t="shared" si="2"/>
        <v>38.1</v>
      </c>
      <c r="D28" s="8">
        <v>6.9</v>
      </c>
      <c r="E28" s="9">
        <f t="shared" si="3"/>
        <v>0.46</v>
      </c>
    </row>
    <row r="29" spans="1:5" ht="12.75">
      <c r="A29" s="1">
        <v>5</v>
      </c>
      <c r="B29" s="8">
        <v>15</v>
      </c>
      <c r="C29" s="1">
        <f t="shared" si="2"/>
        <v>38.1</v>
      </c>
      <c r="D29" s="8">
        <v>6</v>
      </c>
      <c r="E29" s="9">
        <f t="shared" si="3"/>
        <v>0.4</v>
      </c>
    </row>
    <row r="30" spans="1:5" ht="12.75">
      <c r="A30" s="1">
        <v>6</v>
      </c>
      <c r="B30" s="8">
        <v>16</v>
      </c>
      <c r="C30" s="1">
        <f t="shared" si="2"/>
        <v>40.64</v>
      </c>
      <c r="D30" s="8">
        <v>6.3</v>
      </c>
      <c r="E30" s="9">
        <f t="shared" si="3"/>
        <v>0.39375</v>
      </c>
    </row>
    <row r="31" spans="1:5" ht="12.75">
      <c r="A31" s="1">
        <v>7</v>
      </c>
      <c r="B31" s="8">
        <v>15</v>
      </c>
      <c r="C31" s="1">
        <f t="shared" si="2"/>
        <v>38.1</v>
      </c>
      <c r="D31" s="8">
        <v>5.2</v>
      </c>
      <c r="E31" s="9">
        <f t="shared" si="3"/>
        <v>0.3466666666666667</v>
      </c>
    </row>
    <row r="32" spans="1:5" ht="12.75">
      <c r="A32" s="1">
        <v>8</v>
      </c>
      <c r="B32" s="8">
        <v>9</v>
      </c>
      <c r="C32" s="1">
        <f t="shared" si="2"/>
        <v>22.86</v>
      </c>
      <c r="D32" s="8">
        <v>4</v>
      </c>
      <c r="E32" s="9">
        <f t="shared" si="3"/>
        <v>0.4444444444444444</v>
      </c>
    </row>
    <row r="33" spans="1:5" ht="12.75">
      <c r="A33" s="1">
        <v>9</v>
      </c>
      <c r="B33" s="8">
        <v>14</v>
      </c>
      <c r="C33" s="1">
        <f t="shared" si="2"/>
        <v>35.56</v>
      </c>
      <c r="D33" s="8">
        <v>6</v>
      </c>
      <c r="E33" s="9">
        <f t="shared" si="3"/>
        <v>0.42857142857142855</v>
      </c>
    </row>
    <row r="34" spans="1:5" ht="12.75">
      <c r="A34" s="1"/>
      <c r="B34" s="8"/>
      <c r="C34" s="1"/>
      <c r="D34" s="8"/>
      <c r="E34" s="9"/>
    </row>
    <row r="35" spans="1:5" ht="12.75">
      <c r="A35" s="2" t="s">
        <v>8</v>
      </c>
      <c r="B35" s="10">
        <f>AVERAGE(B25:B34)</f>
        <v>13.666666666666666</v>
      </c>
      <c r="C35" s="10">
        <f>AVERAGE(C25:C34)</f>
        <v>34.71333333333333</v>
      </c>
      <c r="D35" s="10">
        <f>AVERAGE(D25:D34)</f>
        <v>5.366666666666667</v>
      </c>
      <c r="E35" s="12">
        <f>AVERAGE(E25:E34)</f>
        <v>0.39438220729887397</v>
      </c>
    </row>
    <row r="36" spans="1:5" ht="12.75">
      <c r="A36" s="2"/>
      <c r="B36" s="2"/>
      <c r="C36" s="2"/>
      <c r="D36" s="2"/>
      <c r="E36" s="2"/>
    </row>
    <row r="37" spans="1:6" ht="12.75">
      <c r="A37" s="2" t="s">
        <v>0</v>
      </c>
      <c r="B37" s="2"/>
      <c r="C37" s="2" t="s">
        <v>24</v>
      </c>
      <c r="D37" s="2"/>
      <c r="E37" s="2"/>
      <c r="F37" t="s">
        <v>45</v>
      </c>
    </row>
    <row r="38" spans="1:6" ht="12.75">
      <c r="A38" s="3" t="s">
        <v>2</v>
      </c>
      <c r="B38" s="4">
        <v>34265</v>
      </c>
      <c r="C38" s="2"/>
      <c r="D38" s="2" t="s">
        <v>3</v>
      </c>
      <c r="E38" s="18" t="s">
        <v>80</v>
      </c>
      <c r="F38" t="s">
        <v>49</v>
      </c>
    </row>
    <row r="40" spans="1:5" ht="12.75">
      <c r="A40" s="5"/>
      <c r="B40" s="6" t="s">
        <v>5</v>
      </c>
      <c r="C40" s="6" t="s">
        <v>4</v>
      </c>
      <c r="D40" s="7"/>
      <c r="E40" s="7"/>
    </row>
    <row r="41" spans="1:5" ht="12.75">
      <c r="A41" s="1">
        <v>1</v>
      </c>
      <c r="B41" s="8">
        <v>12</v>
      </c>
      <c r="C41" s="29">
        <f>B41/2.54</f>
        <v>4.724409448818897</v>
      </c>
      <c r="D41" s="8"/>
      <c r="E41" s="9"/>
    </row>
    <row r="42" spans="1:5" ht="12.75">
      <c r="A42" s="1">
        <v>2</v>
      </c>
      <c r="B42" s="8">
        <v>10</v>
      </c>
      <c r="C42" s="29">
        <f aca="true" t="shared" si="4" ref="C42:C65">B42/2.54</f>
        <v>3.937007874015748</v>
      </c>
      <c r="D42" s="8"/>
      <c r="E42" s="9"/>
    </row>
    <row r="43" spans="1:5" ht="12.75">
      <c r="A43" s="1">
        <v>3</v>
      </c>
      <c r="B43" s="8">
        <v>15</v>
      </c>
      <c r="C43" s="29">
        <f t="shared" si="4"/>
        <v>5.905511811023622</v>
      </c>
      <c r="D43" s="8"/>
      <c r="E43" s="9"/>
    </row>
    <row r="44" spans="1:5" ht="12.75">
      <c r="A44" s="1">
        <v>4</v>
      </c>
      <c r="B44" s="8">
        <v>10</v>
      </c>
      <c r="C44" s="29">
        <f t="shared" si="4"/>
        <v>3.937007874015748</v>
      </c>
      <c r="D44" s="8"/>
      <c r="E44" s="9"/>
    </row>
    <row r="45" spans="1:5" ht="12.75">
      <c r="A45" s="1">
        <v>5</v>
      </c>
      <c r="B45" s="8">
        <v>14</v>
      </c>
      <c r="C45" s="29">
        <f t="shared" si="4"/>
        <v>5.511811023622047</v>
      </c>
      <c r="D45" s="8"/>
      <c r="E45" s="9"/>
    </row>
    <row r="46" spans="1:5" ht="12.75">
      <c r="A46" s="1">
        <v>6</v>
      </c>
      <c r="B46" s="8">
        <v>10</v>
      </c>
      <c r="C46" s="29">
        <f t="shared" si="4"/>
        <v>3.937007874015748</v>
      </c>
      <c r="D46" s="8"/>
      <c r="E46" s="9"/>
    </row>
    <row r="47" spans="1:5" ht="12.75">
      <c r="A47" s="1">
        <v>7</v>
      </c>
      <c r="B47" s="8">
        <v>12</v>
      </c>
      <c r="C47" s="29">
        <f t="shared" si="4"/>
        <v>4.724409448818897</v>
      </c>
      <c r="D47" s="8"/>
      <c r="E47" s="9"/>
    </row>
    <row r="48" spans="1:5" ht="12.75">
      <c r="A48" s="1">
        <v>8</v>
      </c>
      <c r="B48" s="8">
        <v>13</v>
      </c>
      <c r="C48" s="29">
        <f t="shared" si="4"/>
        <v>5.118110236220472</v>
      </c>
      <c r="D48" s="8"/>
      <c r="E48" s="9"/>
    </row>
    <row r="49" spans="1:5" ht="12.75">
      <c r="A49" s="1">
        <v>9</v>
      </c>
      <c r="B49" s="8">
        <v>10</v>
      </c>
      <c r="C49" s="29">
        <f t="shared" si="4"/>
        <v>3.937007874015748</v>
      </c>
      <c r="D49" s="8"/>
      <c r="E49" s="9"/>
    </row>
    <row r="50" spans="1:5" ht="12.75">
      <c r="A50" s="1">
        <v>10</v>
      </c>
      <c r="B50" s="8">
        <v>11</v>
      </c>
      <c r="C50" s="29">
        <f t="shared" si="4"/>
        <v>4.330708661417323</v>
      </c>
      <c r="D50" s="8"/>
      <c r="E50" s="9"/>
    </row>
    <row r="51" spans="1:5" ht="12.75">
      <c r="A51" s="1">
        <v>11</v>
      </c>
      <c r="B51" s="8">
        <v>10</v>
      </c>
      <c r="C51" s="29">
        <f t="shared" si="4"/>
        <v>3.937007874015748</v>
      </c>
      <c r="D51" s="8"/>
      <c r="E51" s="9"/>
    </row>
    <row r="52" spans="1:5" ht="12.75">
      <c r="A52" s="1">
        <v>12</v>
      </c>
      <c r="B52" s="8">
        <v>11</v>
      </c>
      <c r="C52" s="29">
        <f t="shared" si="4"/>
        <v>4.330708661417323</v>
      </c>
      <c r="D52" s="8"/>
      <c r="E52" s="9"/>
    </row>
    <row r="53" spans="1:5" ht="12.75">
      <c r="A53" s="1">
        <v>13</v>
      </c>
      <c r="B53" s="8">
        <v>8</v>
      </c>
      <c r="C53" s="29">
        <f t="shared" si="4"/>
        <v>3.149606299212598</v>
      </c>
      <c r="D53" s="8"/>
      <c r="E53" s="9"/>
    </row>
    <row r="54" spans="1:3" ht="12.75">
      <c r="A54" s="1">
        <v>14</v>
      </c>
      <c r="B54" s="8">
        <v>12</v>
      </c>
      <c r="C54" s="29">
        <f t="shared" si="4"/>
        <v>4.724409448818897</v>
      </c>
    </row>
    <row r="55" spans="1:3" ht="12.75">
      <c r="A55" s="1">
        <v>15</v>
      </c>
      <c r="B55" s="8">
        <v>13</v>
      </c>
      <c r="C55" s="29">
        <f t="shared" si="4"/>
        <v>5.118110236220472</v>
      </c>
    </row>
    <row r="56" spans="1:3" ht="12.75">
      <c r="A56" s="1">
        <v>16</v>
      </c>
      <c r="B56" s="8">
        <v>12</v>
      </c>
      <c r="C56" s="29">
        <f t="shared" si="4"/>
        <v>4.724409448818897</v>
      </c>
    </row>
    <row r="57" spans="1:3" ht="12.75">
      <c r="A57" s="1">
        <v>17</v>
      </c>
      <c r="B57" s="8">
        <v>15</v>
      </c>
      <c r="C57" s="29">
        <f t="shared" si="4"/>
        <v>5.905511811023622</v>
      </c>
    </row>
    <row r="58" spans="1:3" ht="12.75">
      <c r="A58" s="1">
        <v>18</v>
      </c>
      <c r="B58" s="8">
        <v>12</v>
      </c>
      <c r="C58" s="29">
        <f t="shared" si="4"/>
        <v>4.724409448818897</v>
      </c>
    </row>
    <row r="59" spans="1:3" ht="12.75">
      <c r="A59" s="1">
        <v>19</v>
      </c>
      <c r="B59" s="8">
        <v>14</v>
      </c>
      <c r="C59" s="29">
        <f t="shared" si="4"/>
        <v>5.511811023622047</v>
      </c>
    </row>
    <row r="60" spans="1:3" ht="12.75">
      <c r="A60" s="1">
        <v>20</v>
      </c>
      <c r="B60" s="8">
        <v>13</v>
      </c>
      <c r="C60" s="29">
        <f t="shared" si="4"/>
        <v>5.118110236220472</v>
      </c>
    </row>
    <row r="61" spans="1:3" ht="12.75">
      <c r="A61" s="1">
        <v>21</v>
      </c>
      <c r="B61" s="8">
        <v>13</v>
      </c>
      <c r="C61" s="29">
        <f t="shared" si="4"/>
        <v>5.118110236220472</v>
      </c>
    </row>
    <row r="62" spans="1:3" ht="12.75">
      <c r="A62" s="1">
        <v>22</v>
      </c>
      <c r="B62" s="8">
        <v>13</v>
      </c>
      <c r="C62" s="29">
        <f t="shared" si="4"/>
        <v>5.118110236220472</v>
      </c>
    </row>
    <row r="63" spans="1:3" ht="12.75">
      <c r="A63" s="1">
        <v>23</v>
      </c>
      <c r="B63" s="8">
        <v>14</v>
      </c>
      <c r="C63" s="29">
        <f t="shared" si="4"/>
        <v>5.511811023622047</v>
      </c>
    </row>
    <row r="64" spans="1:3" ht="12.75">
      <c r="A64" s="1">
        <v>24</v>
      </c>
      <c r="B64" s="8">
        <v>11</v>
      </c>
      <c r="C64" s="29">
        <f t="shared" si="4"/>
        <v>4.330708661417323</v>
      </c>
    </row>
    <row r="65" spans="1:3" ht="12.75">
      <c r="A65" s="1">
        <v>25</v>
      </c>
      <c r="B65" s="8">
        <v>13</v>
      </c>
      <c r="C65" s="29">
        <f t="shared" si="4"/>
        <v>5.118110236220472</v>
      </c>
    </row>
    <row r="66" spans="1:3" ht="12.75">
      <c r="A66" s="2" t="s">
        <v>8</v>
      </c>
      <c r="B66" s="10">
        <f>AVERAGE(B41:B65)</f>
        <v>12.04</v>
      </c>
      <c r="C66" s="10">
        <f>AVERAGE(C41:C65)</f>
        <v>4.740157480314961</v>
      </c>
    </row>
    <row r="67" spans="1:3" ht="12.75">
      <c r="A67" s="1"/>
      <c r="B67" s="8"/>
      <c r="C67" s="29"/>
    </row>
    <row r="68" spans="1:3" ht="12.75">
      <c r="A68" s="1"/>
      <c r="B68" s="8"/>
      <c r="C68" s="29"/>
    </row>
    <row r="69" spans="1:3" ht="12.75">
      <c r="A69" s="1"/>
      <c r="B69" s="8"/>
      <c r="C69" s="29"/>
    </row>
    <row r="70" spans="1:3" ht="12.75">
      <c r="A70" s="1"/>
      <c r="B70" s="8"/>
      <c r="C70" s="29"/>
    </row>
    <row r="71" spans="1:3" ht="12.75">
      <c r="A71" s="1"/>
      <c r="B71" s="8"/>
      <c r="C71" s="29"/>
    </row>
    <row r="72" spans="1:3" ht="12.75">
      <c r="A72" s="1"/>
      <c r="B72" s="8"/>
      <c r="C72" s="29"/>
    </row>
    <row r="73" spans="1:3" ht="12.75">
      <c r="A73" s="1"/>
      <c r="B73" s="8"/>
      <c r="C73" s="29"/>
    </row>
    <row r="74" spans="1:3" ht="12.75">
      <c r="A74" s="1"/>
      <c r="B74" s="8"/>
      <c r="C74" s="29"/>
    </row>
    <row r="75" spans="1:3" ht="12.75">
      <c r="A75" s="1"/>
      <c r="B75" s="8"/>
      <c r="C75" s="29"/>
    </row>
    <row r="76" spans="1:3" ht="12.75">
      <c r="A76" s="1"/>
      <c r="B76" s="8"/>
      <c r="C76" s="29"/>
    </row>
    <row r="77" spans="4:5" ht="12.75">
      <c r="D77" s="10"/>
      <c r="E77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L67"/>
  <sheetViews>
    <sheetView workbookViewId="0" topLeftCell="A1">
      <selection activeCell="L19" sqref="L19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17</v>
      </c>
      <c r="D4" s="2"/>
      <c r="E4" s="2"/>
      <c r="F4" t="s">
        <v>25</v>
      </c>
    </row>
    <row r="5" spans="1:5" ht="12.75">
      <c r="A5" s="3" t="s">
        <v>2</v>
      </c>
      <c r="B5" s="4">
        <v>34074</v>
      </c>
      <c r="C5" s="2"/>
      <c r="D5" s="2" t="s">
        <v>3</v>
      </c>
      <c r="E5" s="18"/>
    </row>
    <row r="6" spans="8:12" ht="12.75">
      <c r="H6" s="19"/>
      <c r="I6" s="19"/>
      <c r="J6" s="19"/>
      <c r="K6" s="19"/>
      <c r="L6" s="19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7"/>
      <c r="H7" s="20" t="s">
        <v>20</v>
      </c>
      <c r="I7" s="21"/>
      <c r="J7" s="21"/>
      <c r="K7" s="21"/>
      <c r="L7" s="21"/>
    </row>
    <row r="8" spans="1:12" ht="12.75">
      <c r="A8" s="1">
        <v>1</v>
      </c>
      <c r="B8" s="8">
        <v>9</v>
      </c>
      <c r="C8" s="1">
        <f>B8*2.54</f>
        <v>22.86</v>
      </c>
      <c r="D8" s="8">
        <v>1.9</v>
      </c>
      <c r="E8" s="9">
        <f aca="true" t="shared" si="0" ref="E8:E18">D8/B8</f>
        <v>0.2111111111111111</v>
      </c>
      <c r="F8" s="22"/>
      <c r="H8" s="23">
        <v>7</v>
      </c>
      <c r="I8" s="23">
        <v>10</v>
      </c>
      <c r="J8" s="23">
        <v>11.5</v>
      </c>
      <c r="K8" s="23">
        <v>6</v>
      </c>
      <c r="L8" s="23">
        <v>8.5</v>
      </c>
    </row>
    <row r="9" spans="1:12" ht="12.75">
      <c r="A9" s="1">
        <v>2</v>
      </c>
      <c r="B9" s="8">
        <v>13.5</v>
      </c>
      <c r="C9" s="1">
        <f>B9*2.54</f>
        <v>34.29</v>
      </c>
      <c r="D9" s="8">
        <v>2.6</v>
      </c>
      <c r="E9" s="9">
        <f t="shared" si="0"/>
        <v>0.1925925925925926</v>
      </c>
      <c r="F9" s="22"/>
      <c r="H9" s="23">
        <v>7.5</v>
      </c>
      <c r="I9" s="23">
        <v>8</v>
      </c>
      <c r="J9" s="23">
        <v>10.5</v>
      </c>
      <c r="K9" s="23">
        <v>5.5</v>
      </c>
      <c r="L9" s="23">
        <v>6</v>
      </c>
    </row>
    <row r="10" spans="1:12" ht="12.75">
      <c r="A10" s="1">
        <v>3</v>
      </c>
      <c r="B10" s="8">
        <v>10</v>
      </c>
      <c r="C10" s="1">
        <f>B10*2.54</f>
        <v>25.4</v>
      </c>
      <c r="D10" s="8">
        <v>1.6</v>
      </c>
      <c r="E10" s="9">
        <f t="shared" si="0"/>
        <v>0.16</v>
      </c>
      <c r="F10" s="22"/>
      <c r="H10" s="23">
        <v>11.5</v>
      </c>
      <c r="I10" s="23">
        <v>8</v>
      </c>
      <c r="J10" s="23">
        <v>12</v>
      </c>
      <c r="K10" s="23">
        <v>8.5</v>
      </c>
      <c r="L10" s="23">
        <v>5.5</v>
      </c>
    </row>
    <row r="11" spans="1:12" ht="12.75">
      <c r="A11" s="1">
        <v>4</v>
      </c>
      <c r="B11" s="8">
        <v>10.5</v>
      </c>
      <c r="C11" s="1">
        <f>B11*2.54</f>
        <v>26.67</v>
      </c>
      <c r="D11" s="8">
        <v>2</v>
      </c>
      <c r="E11" s="9">
        <f t="shared" si="0"/>
        <v>0.19047619047619047</v>
      </c>
      <c r="F11" s="22"/>
      <c r="H11" s="23">
        <v>12</v>
      </c>
      <c r="I11" s="23">
        <v>9.5</v>
      </c>
      <c r="J11" s="23">
        <v>12</v>
      </c>
      <c r="K11" s="23">
        <v>6.5</v>
      </c>
      <c r="L11" s="23">
        <v>11</v>
      </c>
    </row>
    <row r="12" spans="1:12" ht="12.75">
      <c r="A12" s="1">
        <v>5</v>
      </c>
      <c r="B12" s="8">
        <v>11.5</v>
      </c>
      <c r="C12" s="1">
        <f>B12*2.54</f>
        <v>29.21</v>
      </c>
      <c r="D12" s="8">
        <v>3</v>
      </c>
      <c r="E12" s="9">
        <f t="shared" si="0"/>
        <v>0.2608695652173913</v>
      </c>
      <c r="F12" s="22"/>
      <c r="H12" s="23">
        <v>10</v>
      </c>
      <c r="I12" s="23">
        <v>11</v>
      </c>
      <c r="J12" s="23">
        <v>13.5</v>
      </c>
      <c r="K12" s="23">
        <v>8</v>
      </c>
      <c r="L12" s="23">
        <v>7.5</v>
      </c>
    </row>
    <row r="13" spans="1:12" ht="12.75">
      <c r="A13" s="1">
        <v>6</v>
      </c>
      <c r="B13" s="8">
        <v>14.5</v>
      </c>
      <c r="C13" s="1">
        <f aca="true" t="shared" si="1" ref="C13:C18">B13*2.54</f>
        <v>36.83</v>
      </c>
      <c r="D13" s="8">
        <v>3</v>
      </c>
      <c r="E13" s="9">
        <f t="shared" si="0"/>
        <v>0.20689655172413793</v>
      </c>
      <c r="F13" s="12"/>
      <c r="H13" s="23">
        <v>14</v>
      </c>
      <c r="I13" s="23">
        <v>9</v>
      </c>
      <c r="J13" s="23">
        <v>13</v>
      </c>
      <c r="K13" s="23">
        <v>7.5</v>
      </c>
      <c r="L13" s="23">
        <v>7.5</v>
      </c>
    </row>
    <row r="14" spans="1:12" ht="12.75">
      <c r="A14" s="1">
        <v>7</v>
      </c>
      <c r="B14" s="8">
        <v>9.5</v>
      </c>
      <c r="C14" s="1">
        <f t="shared" si="1"/>
        <v>24.13</v>
      </c>
      <c r="D14" s="8">
        <v>1.4</v>
      </c>
      <c r="E14" s="9">
        <f t="shared" si="0"/>
        <v>0.14736842105263157</v>
      </c>
      <c r="H14" s="23">
        <v>10</v>
      </c>
      <c r="I14" s="23">
        <v>10</v>
      </c>
      <c r="J14" s="23">
        <v>8.5</v>
      </c>
      <c r="K14" s="23">
        <v>9.5</v>
      </c>
      <c r="L14" s="23">
        <v>10</v>
      </c>
    </row>
    <row r="15" spans="1:12" ht="12.75">
      <c r="A15" s="1">
        <v>8</v>
      </c>
      <c r="B15" s="8">
        <v>11</v>
      </c>
      <c r="C15" s="1">
        <f t="shared" si="1"/>
        <v>27.94</v>
      </c>
      <c r="D15" s="8">
        <v>1.8</v>
      </c>
      <c r="E15" s="9">
        <f t="shared" si="0"/>
        <v>0.16363636363636364</v>
      </c>
      <c r="H15" s="23">
        <v>12</v>
      </c>
      <c r="I15" s="23">
        <v>9.5</v>
      </c>
      <c r="J15" s="23">
        <v>7</v>
      </c>
      <c r="K15" s="23">
        <v>4</v>
      </c>
      <c r="L15" s="23">
        <v>11</v>
      </c>
    </row>
    <row r="16" spans="1:12" ht="12.75">
      <c r="A16" s="1">
        <v>9</v>
      </c>
      <c r="B16" s="8">
        <v>9.5</v>
      </c>
      <c r="C16" s="1">
        <f t="shared" si="1"/>
        <v>24.13</v>
      </c>
      <c r="D16" s="8">
        <v>1.5</v>
      </c>
      <c r="E16" s="9">
        <f t="shared" si="0"/>
        <v>0.15789473684210525</v>
      </c>
      <c r="H16" s="23">
        <v>8</v>
      </c>
      <c r="I16" s="23">
        <v>17.5</v>
      </c>
      <c r="J16" s="23">
        <v>7.5</v>
      </c>
      <c r="K16" s="23">
        <v>6.5</v>
      </c>
      <c r="L16" s="23">
        <v>11.5</v>
      </c>
    </row>
    <row r="17" spans="1:12" ht="12.75">
      <c r="A17" s="1">
        <v>10</v>
      </c>
      <c r="B17" s="8">
        <v>9</v>
      </c>
      <c r="C17" s="1">
        <f t="shared" si="1"/>
        <v>22.86</v>
      </c>
      <c r="D17" s="8">
        <v>1.4</v>
      </c>
      <c r="E17" s="9">
        <f t="shared" si="0"/>
        <v>0.15555555555555556</v>
      </c>
      <c r="H17" s="23">
        <v>9</v>
      </c>
      <c r="I17" s="23">
        <v>17</v>
      </c>
      <c r="J17" s="23">
        <v>13</v>
      </c>
      <c r="K17" s="23">
        <v>9.5</v>
      </c>
      <c r="L17" s="23">
        <v>10</v>
      </c>
    </row>
    <row r="18" spans="1:5" ht="12.75">
      <c r="A18" s="1">
        <v>11</v>
      </c>
      <c r="B18" s="8">
        <v>10.5</v>
      </c>
      <c r="C18" s="1">
        <f t="shared" si="1"/>
        <v>26.67</v>
      </c>
      <c r="D18" s="8">
        <v>2.7</v>
      </c>
      <c r="E18" s="9">
        <f t="shared" si="0"/>
        <v>0.2571428571428572</v>
      </c>
    </row>
    <row r="19" spans="1:12" ht="12.75">
      <c r="A19" s="2" t="s">
        <v>8</v>
      </c>
      <c r="B19" s="10">
        <f>AVERAGE(B8:B18)</f>
        <v>10.772727272727273</v>
      </c>
      <c r="C19" s="10">
        <f>AVERAGE(C8:C18)</f>
        <v>27.362727272727273</v>
      </c>
      <c r="D19" s="10">
        <f>AVERAGE(D8:D18)</f>
        <v>2.0818181818181816</v>
      </c>
      <c r="E19" s="12">
        <f>AVERAGE(E8:E18)</f>
        <v>0.19123126775917604</v>
      </c>
      <c r="F19" s="10"/>
      <c r="H19" s="20" t="s">
        <v>22</v>
      </c>
      <c r="I19" s="21"/>
      <c r="J19" s="21"/>
      <c r="K19" s="16">
        <f>AVERAGE(H8:L17)</f>
        <v>9.58</v>
      </c>
      <c r="L19" t="s">
        <v>81</v>
      </c>
    </row>
    <row r="20" spans="1:11" ht="12.75">
      <c r="A20" s="2"/>
      <c r="B20" s="10"/>
      <c r="C20" s="10"/>
      <c r="D20" s="24" t="s">
        <v>21</v>
      </c>
      <c r="E20" s="24"/>
      <c r="F20" s="10">
        <f>K19*E19</f>
        <v>1.8319955451329064</v>
      </c>
      <c r="H20" s="20"/>
      <c r="I20" s="21"/>
      <c r="J20" s="21"/>
      <c r="K20" s="16"/>
    </row>
    <row r="21" spans="1:5" ht="12.75">
      <c r="A21" s="2"/>
      <c r="B21" s="2"/>
      <c r="C21" s="2"/>
      <c r="D21" s="2"/>
      <c r="E21" s="2"/>
    </row>
    <row r="22" spans="1:6" ht="12.75">
      <c r="A22" s="2" t="s">
        <v>0</v>
      </c>
      <c r="B22" s="2"/>
      <c r="C22" s="2" t="s">
        <v>24</v>
      </c>
      <c r="D22" s="2"/>
      <c r="E22" s="2"/>
      <c r="F22" t="s">
        <v>25</v>
      </c>
    </row>
    <row r="23" spans="1:5" ht="12.75">
      <c r="A23" s="3" t="s">
        <v>2</v>
      </c>
      <c r="B23" s="4">
        <v>34114</v>
      </c>
      <c r="C23" s="2"/>
      <c r="D23" s="2" t="s">
        <v>3</v>
      </c>
      <c r="E23" s="18"/>
    </row>
    <row r="25" spans="1:6" ht="12.75">
      <c r="A25" s="5"/>
      <c r="B25" s="6" t="s">
        <v>4</v>
      </c>
      <c r="C25" s="6" t="s">
        <v>5</v>
      </c>
      <c r="D25" s="7" t="s">
        <v>6</v>
      </c>
      <c r="E25" s="7" t="s">
        <v>7</v>
      </c>
      <c r="F25" s="7"/>
    </row>
    <row r="26" spans="1:6" ht="12.75">
      <c r="A26" s="1">
        <v>1</v>
      </c>
      <c r="B26" s="8">
        <v>3</v>
      </c>
      <c r="C26" s="1">
        <f aca="true" t="shared" si="2" ref="C26:C35">B26*2.54</f>
        <v>7.62</v>
      </c>
      <c r="D26" s="8">
        <v>1.1</v>
      </c>
      <c r="E26" s="9">
        <f aca="true" t="shared" si="3" ref="E26:E35">D26/B26</f>
        <v>0.3666666666666667</v>
      </c>
      <c r="F26" s="22"/>
    </row>
    <row r="27" spans="1:6" ht="12.75">
      <c r="A27" s="1">
        <v>2</v>
      </c>
      <c r="B27" s="8">
        <v>6</v>
      </c>
      <c r="C27" s="1">
        <f t="shared" si="2"/>
        <v>15.24</v>
      </c>
      <c r="D27" s="8">
        <v>1.6</v>
      </c>
      <c r="E27" s="9">
        <f t="shared" si="3"/>
        <v>0.26666666666666666</v>
      </c>
      <c r="F27" s="22"/>
    </row>
    <row r="28" spans="1:6" ht="12.75">
      <c r="A28" s="1">
        <v>3</v>
      </c>
      <c r="B28" s="8">
        <v>7</v>
      </c>
      <c r="C28" s="1">
        <f t="shared" si="2"/>
        <v>17.78</v>
      </c>
      <c r="D28" s="8">
        <v>1.8</v>
      </c>
      <c r="E28" s="9">
        <f t="shared" si="3"/>
        <v>0.2571428571428572</v>
      </c>
      <c r="F28" s="22"/>
    </row>
    <row r="29" spans="1:6" ht="12.75">
      <c r="A29" s="1">
        <v>4</v>
      </c>
      <c r="B29" s="8">
        <v>11</v>
      </c>
      <c r="C29" s="1">
        <f t="shared" si="2"/>
        <v>27.94</v>
      </c>
      <c r="D29" s="8">
        <v>3.4</v>
      </c>
      <c r="E29" s="9">
        <f t="shared" si="3"/>
        <v>0.3090909090909091</v>
      </c>
      <c r="F29" s="22"/>
    </row>
    <row r="30" spans="1:6" ht="12.75">
      <c r="A30" s="1">
        <v>5</v>
      </c>
      <c r="B30" s="8">
        <v>6</v>
      </c>
      <c r="C30" s="1">
        <f t="shared" si="2"/>
        <v>15.24</v>
      </c>
      <c r="D30" s="8">
        <v>4.7</v>
      </c>
      <c r="E30" s="9">
        <f t="shared" si="3"/>
        <v>0.7833333333333333</v>
      </c>
      <c r="F30" s="22"/>
    </row>
    <row r="31" spans="1:6" ht="12.75">
      <c r="A31" s="1">
        <v>6</v>
      </c>
      <c r="B31" s="8">
        <v>6</v>
      </c>
      <c r="C31" s="1">
        <f t="shared" si="2"/>
        <v>15.24</v>
      </c>
      <c r="D31" s="8">
        <v>2.5</v>
      </c>
      <c r="E31" s="9">
        <f t="shared" si="3"/>
        <v>0.4166666666666667</v>
      </c>
      <c r="F31" s="12"/>
    </row>
    <row r="32" spans="1:5" ht="12.75">
      <c r="A32" s="1">
        <v>7</v>
      </c>
      <c r="B32" s="8">
        <v>5</v>
      </c>
      <c r="C32" s="1">
        <f t="shared" si="2"/>
        <v>12.7</v>
      </c>
      <c r="D32" s="8">
        <v>1.2</v>
      </c>
      <c r="E32" s="9">
        <f t="shared" si="3"/>
        <v>0.24</v>
      </c>
    </row>
    <row r="33" spans="1:5" ht="12.75">
      <c r="A33" s="1">
        <v>8</v>
      </c>
      <c r="B33" s="8">
        <v>9</v>
      </c>
      <c r="C33" s="1">
        <f t="shared" si="2"/>
        <v>22.86</v>
      </c>
      <c r="D33" s="8">
        <v>2.7</v>
      </c>
      <c r="E33" s="9">
        <f t="shared" si="3"/>
        <v>0.30000000000000004</v>
      </c>
    </row>
    <row r="34" spans="1:5" ht="12.75">
      <c r="A34" s="1">
        <v>9</v>
      </c>
      <c r="B34" s="8">
        <v>5</v>
      </c>
      <c r="C34" s="1">
        <f t="shared" si="2"/>
        <v>12.7</v>
      </c>
      <c r="D34" s="8">
        <v>2</v>
      </c>
      <c r="E34" s="9">
        <f t="shared" si="3"/>
        <v>0.4</v>
      </c>
    </row>
    <row r="35" spans="1:5" ht="12.75">
      <c r="A35" s="1">
        <v>10</v>
      </c>
      <c r="B35" s="8">
        <v>7</v>
      </c>
      <c r="C35" s="1">
        <f t="shared" si="2"/>
        <v>17.78</v>
      </c>
      <c r="D35" s="8">
        <v>1.6</v>
      </c>
      <c r="E35" s="9">
        <f t="shared" si="3"/>
        <v>0.2285714285714286</v>
      </c>
    </row>
    <row r="36" spans="1:5" ht="12.75">
      <c r="A36" s="2" t="s">
        <v>8</v>
      </c>
      <c r="B36" s="10">
        <f>AVERAGE(B26:B35)</f>
        <v>6.5</v>
      </c>
      <c r="C36" s="10">
        <f>AVERAGE(C26:C35)</f>
        <v>16.509999999999998</v>
      </c>
      <c r="D36" s="10">
        <f>AVERAGE(D26:D35)</f>
        <v>2.2600000000000002</v>
      </c>
      <c r="E36" s="12">
        <f>AVERAGE(E26:E35)</f>
        <v>0.35681385281385275</v>
      </c>
    </row>
    <row r="37" spans="1:5" ht="12.75">
      <c r="A37" s="2"/>
      <c r="B37" s="2"/>
      <c r="C37" s="2"/>
      <c r="D37" s="2"/>
      <c r="E37" s="2"/>
    </row>
    <row r="38" spans="1:6" ht="12.75">
      <c r="A38" s="2" t="s">
        <v>0</v>
      </c>
      <c r="B38" s="2"/>
      <c r="C38" s="2" t="s">
        <v>17</v>
      </c>
      <c r="D38" s="2"/>
      <c r="E38" s="2"/>
      <c r="F38" t="s">
        <v>45</v>
      </c>
    </row>
    <row r="39" spans="1:6" ht="12.75">
      <c r="A39" s="3" t="s">
        <v>2</v>
      </c>
      <c r="B39" s="4">
        <v>34265</v>
      </c>
      <c r="C39" s="2"/>
      <c r="D39" s="2" t="s">
        <v>3</v>
      </c>
      <c r="E39" s="18" t="s">
        <v>80</v>
      </c>
      <c r="F39" t="s">
        <v>49</v>
      </c>
    </row>
    <row r="41" spans="1:5" ht="12.75">
      <c r="A41" s="5"/>
      <c r="B41" s="6" t="s">
        <v>5</v>
      </c>
      <c r="C41" s="6" t="s">
        <v>4</v>
      </c>
      <c r="D41" s="7"/>
      <c r="E41" s="7"/>
    </row>
    <row r="42" spans="1:5" ht="12.75">
      <c r="A42" s="1">
        <v>1</v>
      </c>
      <c r="B42" s="8">
        <v>14</v>
      </c>
      <c r="C42" s="29">
        <f>B42/2.54</f>
        <v>5.511811023622047</v>
      </c>
      <c r="D42" s="8"/>
      <c r="E42" s="9"/>
    </row>
    <row r="43" spans="1:5" ht="12.75">
      <c r="A43" s="1">
        <v>2</v>
      </c>
      <c r="B43" s="8">
        <v>12</v>
      </c>
      <c r="C43" s="29">
        <f aca="true" t="shared" si="4" ref="C43:C66">B43/2.54</f>
        <v>4.724409448818897</v>
      </c>
      <c r="D43" s="8"/>
      <c r="E43" s="9"/>
    </row>
    <row r="44" spans="1:5" ht="12.75">
      <c r="A44" s="1">
        <v>3</v>
      </c>
      <c r="B44" s="8">
        <v>12</v>
      </c>
      <c r="C44" s="29">
        <f t="shared" si="4"/>
        <v>4.724409448818897</v>
      </c>
      <c r="D44" s="8"/>
      <c r="E44" s="9"/>
    </row>
    <row r="45" spans="1:5" ht="12.75">
      <c r="A45" s="1">
        <v>4</v>
      </c>
      <c r="B45" s="8">
        <v>15</v>
      </c>
      <c r="C45" s="29">
        <f t="shared" si="4"/>
        <v>5.905511811023622</v>
      </c>
      <c r="D45" s="8"/>
      <c r="E45" s="9"/>
    </row>
    <row r="46" spans="1:5" ht="12.75">
      <c r="A46" s="1">
        <v>5</v>
      </c>
      <c r="B46" s="8">
        <v>18</v>
      </c>
      <c r="C46" s="29">
        <f t="shared" si="4"/>
        <v>7.086614173228346</v>
      </c>
      <c r="D46" s="8"/>
      <c r="E46" s="9"/>
    </row>
    <row r="47" spans="1:5" ht="12.75">
      <c r="A47" s="1">
        <v>6</v>
      </c>
      <c r="B47" s="8">
        <v>10</v>
      </c>
      <c r="C47" s="29">
        <f t="shared" si="4"/>
        <v>3.937007874015748</v>
      </c>
      <c r="D47" s="8"/>
      <c r="E47" s="9"/>
    </row>
    <row r="48" spans="1:5" ht="12.75">
      <c r="A48" s="1">
        <v>7</v>
      </c>
      <c r="B48" s="8">
        <v>18</v>
      </c>
      <c r="C48" s="29">
        <f t="shared" si="4"/>
        <v>7.086614173228346</v>
      </c>
      <c r="D48" s="8"/>
      <c r="E48" s="9"/>
    </row>
    <row r="49" spans="1:5" ht="12.75">
      <c r="A49" s="1">
        <v>8</v>
      </c>
      <c r="B49" s="8">
        <v>17</v>
      </c>
      <c r="C49" s="29">
        <f t="shared" si="4"/>
        <v>6.692913385826771</v>
      </c>
      <c r="D49" s="8"/>
      <c r="E49" s="9"/>
    </row>
    <row r="50" spans="1:5" ht="12.75">
      <c r="A50" s="1">
        <v>9</v>
      </c>
      <c r="B50" s="8">
        <v>17</v>
      </c>
      <c r="C50" s="29">
        <f t="shared" si="4"/>
        <v>6.692913385826771</v>
      </c>
      <c r="D50" s="8"/>
      <c r="E50" s="9"/>
    </row>
    <row r="51" spans="1:5" ht="12.75">
      <c r="A51" s="1">
        <v>10</v>
      </c>
      <c r="B51" s="8">
        <v>17</v>
      </c>
      <c r="C51" s="29">
        <f t="shared" si="4"/>
        <v>6.692913385826771</v>
      </c>
      <c r="D51" s="8"/>
      <c r="E51" s="9"/>
    </row>
    <row r="52" spans="1:5" ht="12.75">
      <c r="A52" s="1">
        <v>11</v>
      </c>
      <c r="B52" s="8">
        <v>14</v>
      </c>
      <c r="C52" s="29">
        <f t="shared" si="4"/>
        <v>5.511811023622047</v>
      </c>
      <c r="D52" s="8"/>
      <c r="E52" s="9"/>
    </row>
    <row r="53" spans="1:5" ht="12.75">
      <c r="A53" s="1">
        <v>12</v>
      </c>
      <c r="B53" s="8">
        <v>13</v>
      </c>
      <c r="C53" s="29">
        <f t="shared" si="4"/>
        <v>5.118110236220472</v>
      </c>
      <c r="D53" s="8"/>
      <c r="E53" s="9"/>
    </row>
    <row r="54" spans="1:5" ht="12.75">
      <c r="A54" s="1">
        <v>13</v>
      </c>
      <c r="B54" s="8">
        <v>15</v>
      </c>
      <c r="C54" s="29">
        <f t="shared" si="4"/>
        <v>5.905511811023622</v>
      </c>
      <c r="D54" s="8"/>
      <c r="E54" s="9"/>
    </row>
    <row r="55" spans="1:3" ht="12.75">
      <c r="A55" s="1">
        <v>14</v>
      </c>
      <c r="B55" s="8">
        <v>19</v>
      </c>
      <c r="C55" s="29">
        <f t="shared" si="4"/>
        <v>7.480314960629921</v>
      </c>
    </row>
    <row r="56" spans="1:3" ht="12.75">
      <c r="A56" s="1">
        <v>15</v>
      </c>
      <c r="B56" s="8">
        <v>18</v>
      </c>
      <c r="C56" s="29">
        <f t="shared" si="4"/>
        <v>7.086614173228346</v>
      </c>
    </row>
    <row r="57" spans="1:3" ht="12.75">
      <c r="A57" s="1">
        <v>16</v>
      </c>
      <c r="B57" s="8">
        <v>17</v>
      </c>
      <c r="C57" s="29">
        <f t="shared" si="4"/>
        <v>6.692913385826771</v>
      </c>
    </row>
    <row r="58" spans="1:3" ht="12.75">
      <c r="A58" s="1">
        <v>17</v>
      </c>
      <c r="B58" s="8">
        <v>20</v>
      </c>
      <c r="C58" s="29">
        <f t="shared" si="4"/>
        <v>7.874015748031496</v>
      </c>
    </row>
    <row r="59" spans="1:3" ht="12.75">
      <c r="A59" s="1">
        <v>18</v>
      </c>
      <c r="B59" s="8">
        <v>16</v>
      </c>
      <c r="C59" s="29">
        <f t="shared" si="4"/>
        <v>6.299212598425196</v>
      </c>
    </row>
    <row r="60" spans="1:3" ht="12.75">
      <c r="A60" s="1">
        <v>19</v>
      </c>
      <c r="B60" s="8">
        <v>13</v>
      </c>
      <c r="C60" s="29">
        <f t="shared" si="4"/>
        <v>5.118110236220472</v>
      </c>
    </row>
    <row r="61" spans="1:3" ht="12.75">
      <c r="A61" s="1">
        <v>20</v>
      </c>
      <c r="B61" s="8">
        <v>13</v>
      </c>
      <c r="C61" s="29">
        <f t="shared" si="4"/>
        <v>5.118110236220472</v>
      </c>
    </row>
    <row r="62" spans="1:3" ht="12.75">
      <c r="A62" s="1">
        <v>21</v>
      </c>
      <c r="B62" s="8">
        <v>10</v>
      </c>
      <c r="C62" s="29">
        <f t="shared" si="4"/>
        <v>3.937007874015748</v>
      </c>
    </row>
    <row r="63" spans="1:3" ht="12.75">
      <c r="A63" s="1">
        <v>22</v>
      </c>
      <c r="B63" s="8">
        <v>13</v>
      </c>
      <c r="C63" s="29">
        <f t="shared" si="4"/>
        <v>5.118110236220472</v>
      </c>
    </row>
    <row r="64" spans="1:3" ht="12.75">
      <c r="A64" s="1">
        <v>23</v>
      </c>
      <c r="B64" s="8">
        <v>15</v>
      </c>
      <c r="C64" s="29">
        <f t="shared" si="4"/>
        <v>5.905511811023622</v>
      </c>
    </row>
    <row r="65" spans="1:3" ht="12.75">
      <c r="A65" s="1">
        <v>24</v>
      </c>
      <c r="B65" s="8">
        <v>16</v>
      </c>
      <c r="C65" s="29">
        <f t="shared" si="4"/>
        <v>6.299212598425196</v>
      </c>
    </row>
    <row r="66" spans="1:3" ht="12.75">
      <c r="A66" s="1">
        <v>25</v>
      </c>
      <c r="B66" s="8">
        <v>17</v>
      </c>
      <c r="C66" s="29">
        <f t="shared" si="4"/>
        <v>6.692913385826771</v>
      </c>
    </row>
    <row r="67" spans="1:3" ht="12.75">
      <c r="A67" s="2" t="s">
        <v>8</v>
      </c>
      <c r="B67" s="10">
        <f>AVERAGE(B42:B66)</f>
        <v>15.16</v>
      </c>
      <c r="C67" s="10">
        <f>AVERAGE(C42:C66)</f>
        <v>5.968503937007874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L194"/>
  <sheetViews>
    <sheetView workbookViewId="0" topLeftCell="A40">
      <selection activeCell="E56" sqref="E56"/>
    </sheetView>
  </sheetViews>
  <sheetFormatPr defaultColWidth="9.140625" defaultRowHeight="12.75"/>
  <sheetData>
    <row r="4" spans="1:6" ht="12.75">
      <c r="A4" s="2" t="s">
        <v>0</v>
      </c>
      <c r="B4" s="2"/>
      <c r="C4" s="2" t="s">
        <v>34</v>
      </c>
      <c r="D4" s="2"/>
      <c r="E4" s="2"/>
      <c r="F4" t="s">
        <v>54</v>
      </c>
    </row>
    <row r="5" spans="1:5" ht="12.75">
      <c r="A5" s="3" t="s">
        <v>2</v>
      </c>
      <c r="B5" s="4">
        <v>34099</v>
      </c>
      <c r="C5" s="2"/>
      <c r="D5" s="2" t="s">
        <v>3</v>
      </c>
      <c r="E5" s="18" t="s">
        <v>57</v>
      </c>
    </row>
    <row r="7" spans="1:5" ht="12.75">
      <c r="A7" s="5"/>
      <c r="B7" s="6" t="s">
        <v>4</v>
      </c>
      <c r="C7" s="6" t="s">
        <v>5</v>
      </c>
      <c r="D7" s="7" t="s">
        <v>6</v>
      </c>
      <c r="E7" s="7" t="s">
        <v>7</v>
      </c>
    </row>
    <row r="8" spans="1:5" ht="12.75">
      <c r="A8" s="1">
        <v>1</v>
      </c>
      <c r="B8" s="8">
        <v>21.5</v>
      </c>
      <c r="C8" s="1">
        <f aca="true" t="shared" si="0" ref="C8:C17">B8*2.54</f>
        <v>54.61</v>
      </c>
      <c r="D8" s="8">
        <v>5.4</v>
      </c>
      <c r="E8" s="9">
        <f aca="true" t="shared" si="1" ref="E8:E17">D8/B8</f>
        <v>0.25116279069767444</v>
      </c>
    </row>
    <row r="9" spans="1:5" ht="12.75">
      <c r="A9" s="1">
        <v>2</v>
      </c>
      <c r="B9" s="8">
        <v>25</v>
      </c>
      <c r="C9" s="1">
        <f t="shared" si="0"/>
        <v>63.5</v>
      </c>
      <c r="D9" s="8">
        <v>6.6</v>
      </c>
      <c r="E9" s="9">
        <f t="shared" si="1"/>
        <v>0.264</v>
      </c>
    </row>
    <row r="10" spans="1:5" ht="12.75">
      <c r="A10" s="1">
        <v>3</v>
      </c>
      <c r="B10" s="8">
        <v>18</v>
      </c>
      <c r="C10" s="1">
        <f t="shared" si="0"/>
        <v>45.72</v>
      </c>
      <c r="D10" s="8">
        <v>5.4</v>
      </c>
      <c r="E10" s="9">
        <f t="shared" si="1"/>
        <v>0.30000000000000004</v>
      </c>
    </row>
    <row r="11" spans="1:5" ht="12.75">
      <c r="A11" s="1">
        <v>4</v>
      </c>
      <c r="B11" s="8">
        <v>29.5</v>
      </c>
      <c r="C11" s="1">
        <f t="shared" si="0"/>
        <v>74.93</v>
      </c>
      <c r="D11" s="8">
        <v>8.7</v>
      </c>
      <c r="E11" s="9">
        <f t="shared" si="1"/>
        <v>0.2949152542372881</v>
      </c>
    </row>
    <row r="12" spans="1:5" ht="12.75">
      <c r="A12" s="1">
        <v>5</v>
      </c>
      <c r="B12" s="8">
        <v>34.5</v>
      </c>
      <c r="C12" s="1">
        <f t="shared" si="0"/>
        <v>87.63</v>
      </c>
      <c r="D12" s="8">
        <v>10.2</v>
      </c>
      <c r="E12" s="9">
        <f t="shared" si="1"/>
        <v>0.29565217391304344</v>
      </c>
    </row>
    <row r="13" spans="1:5" ht="12.75">
      <c r="A13" s="1">
        <v>6</v>
      </c>
      <c r="B13" s="8">
        <v>22.5</v>
      </c>
      <c r="C13" s="1">
        <f t="shared" si="0"/>
        <v>57.15</v>
      </c>
      <c r="D13" s="8">
        <v>5.9</v>
      </c>
      <c r="E13" s="9">
        <f t="shared" si="1"/>
        <v>0.26222222222222225</v>
      </c>
    </row>
    <row r="14" spans="1:5" ht="12.75">
      <c r="A14" s="1">
        <v>7</v>
      </c>
      <c r="B14" s="8">
        <v>23</v>
      </c>
      <c r="C14" s="1">
        <f t="shared" si="0"/>
        <v>58.42</v>
      </c>
      <c r="D14" s="8">
        <v>6.5</v>
      </c>
      <c r="E14" s="9">
        <f t="shared" si="1"/>
        <v>0.2826086956521739</v>
      </c>
    </row>
    <row r="15" spans="1:5" ht="12.75">
      <c r="A15" s="1">
        <v>8</v>
      </c>
      <c r="B15" s="8">
        <v>21.5</v>
      </c>
      <c r="C15" s="1">
        <f t="shared" si="0"/>
        <v>54.61</v>
      </c>
      <c r="D15" s="8">
        <v>6.1</v>
      </c>
      <c r="E15" s="9">
        <f t="shared" si="1"/>
        <v>0.2837209302325581</v>
      </c>
    </row>
    <row r="16" spans="1:5" ht="12.75">
      <c r="A16" s="1">
        <v>9</v>
      </c>
      <c r="B16" s="8">
        <v>13</v>
      </c>
      <c r="C16" s="1">
        <f t="shared" si="0"/>
        <v>33.02</v>
      </c>
      <c r="D16" s="8">
        <v>6.5</v>
      </c>
      <c r="E16" s="9">
        <f t="shared" si="1"/>
        <v>0.5</v>
      </c>
    </row>
    <row r="17" spans="1:5" ht="12.75">
      <c r="A17" s="1">
        <v>10</v>
      </c>
      <c r="B17" s="8">
        <v>32.5</v>
      </c>
      <c r="C17" s="1">
        <f t="shared" si="0"/>
        <v>82.55</v>
      </c>
      <c r="D17" s="8">
        <v>10.1</v>
      </c>
      <c r="E17" s="9">
        <f t="shared" si="1"/>
        <v>0.31076923076923074</v>
      </c>
    </row>
    <row r="18" spans="1:5" ht="12.75">
      <c r="A18" s="2" t="s">
        <v>8</v>
      </c>
      <c r="B18" s="10">
        <f>AVERAGE(B8:B17)</f>
        <v>24.1</v>
      </c>
      <c r="C18" s="10">
        <f>AVERAGE(C8:C17)</f>
        <v>61.214</v>
      </c>
      <c r="D18" s="10">
        <f>AVERAGE(D8:D17)</f>
        <v>7.139999999999999</v>
      </c>
      <c r="E18" s="12">
        <f>AVERAGE(E8:E17)</f>
        <v>0.30450512977241917</v>
      </c>
    </row>
    <row r="19" spans="1:5" ht="12.75">
      <c r="A19" s="2"/>
      <c r="B19" s="10"/>
      <c r="C19" s="10"/>
      <c r="D19" s="10"/>
      <c r="E19" s="12"/>
    </row>
    <row r="20" spans="1:6" ht="12.75">
      <c r="A20" s="2" t="s">
        <v>0</v>
      </c>
      <c r="B20" s="2"/>
      <c r="C20" s="2" t="s">
        <v>34</v>
      </c>
      <c r="D20" s="2"/>
      <c r="E20" s="2"/>
      <c r="F20" t="s">
        <v>54</v>
      </c>
    </row>
    <row r="21" spans="1:5" ht="12.75">
      <c r="A21" s="3" t="s">
        <v>2</v>
      </c>
      <c r="B21" s="4">
        <v>34102</v>
      </c>
      <c r="C21" s="2"/>
      <c r="D21" s="2" t="s">
        <v>3</v>
      </c>
      <c r="E21" s="18"/>
    </row>
    <row r="23" spans="1:5" ht="12.75">
      <c r="A23" s="5"/>
      <c r="B23" s="6" t="s">
        <v>4</v>
      </c>
      <c r="C23" s="6" t="s">
        <v>5</v>
      </c>
      <c r="D23" s="7" t="s">
        <v>6</v>
      </c>
      <c r="E23" s="7" t="s">
        <v>7</v>
      </c>
    </row>
    <row r="24" spans="1:5" ht="12.75">
      <c r="A24" s="1">
        <v>1</v>
      </c>
      <c r="B24" s="8">
        <v>27</v>
      </c>
      <c r="C24" s="1">
        <f aca="true" t="shared" si="2" ref="C24:C33">B24*2.54</f>
        <v>68.58</v>
      </c>
      <c r="D24" s="8">
        <v>8.3</v>
      </c>
      <c r="E24" s="9">
        <f aca="true" t="shared" si="3" ref="E24:E33">D24/B24</f>
        <v>0.3074074074074074</v>
      </c>
    </row>
    <row r="25" spans="1:5" ht="12.75">
      <c r="A25" s="1">
        <v>2</v>
      </c>
      <c r="B25" s="8">
        <v>24</v>
      </c>
      <c r="C25" s="1">
        <f t="shared" si="2"/>
        <v>60.96</v>
      </c>
      <c r="D25" s="8">
        <v>6.5</v>
      </c>
      <c r="E25" s="9">
        <f t="shared" si="3"/>
        <v>0.2708333333333333</v>
      </c>
    </row>
    <row r="26" spans="1:5" ht="12.75">
      <c r="A26" s="1">
        <v>3</v>
      </c>
      <c r="B26" s="8">
        <v>24</v>
      </c>
      <c r="C26" s="1">
        <f t="shared" si="2"/>
        <v>60.96</v>
      </c>
      <c r="D26" s="8">
        <v>6</v>
      </c>
      <c r="E26" s="9">
        <f t="shared" si="3"/>
        <v>0.25</v>
      </c>
    </row>
    <row r="27" spans="1:5" ht="12.75">
      <c r="A27" s="1">
        <v>4</v>
      </c>
      <c r="B27" s="8">
        <v>23.5</v>
      </c>
      <c r="C27" s="1">
        <f t="shared" si="2"/>
        <v>59.69</v>
      </c>
      <c r="D27" s="8">
        <v>6.2</v>
      </c>
      <c r="E27" s="9">
        <f t="shared" si="3"/>
        <v>0.26382978723404255</v>
      </c>
    </row>
    <row r="28" spans="1:5" ht="12.75">
      <c r="A28" s="1">
        <v>5</v>
      </c>
      <c r="B28" s="8">
        <v>37.5</v>
      </c>
      <c r="C28" s="1">
        <f t="shared" si="2"/>
        <v>95.25</v>
      </c>
      <c r="D28" s="8">
        <v>11.1</v>
      </c>
      <c r="E28" s="9">
        <f t="shared" si="3"/>
        <v>0.296</v>
      </c>
    </row>
    <row r="29" spans="1:5" ht="12.75">
      <c r="A29" s="1">
        <v>6</v>
      </c>
      <c r="B29" s="8">
        <v>30</v>
      </c>
      <c r="C29" s="1">
        <f t="shared" si="2"/>
        <v>76.2</v>
      </c>
      <c r="D29" s="8">
        <v>9.2</v>
      </c>
      <c r="E29" s="9">
        <f t="shared" si="3"/>
        <v>0.30666666666666664</v>
      </c>
    </row>
    <row r="30" spans="1:5" ht="12.75">
      <c r="A30" s="1">
        <v>7</v>
      </c>
      <c r="B30" s="8">
        <v>23</v>
      </c>
      <c r="C30" s="1">
        <f t="shared" si="2"/>
        <v>58.42</v>
      </c>
      <c r="D30" s="8">
        <v>5.8</v>
      </c>
      <c r="E30" s="9">
        <f t="shared" si="3"/>
        <v>0.25217391304347825</v>
      </c>
    </row>
    <row r="31" spans="1:5" ht="12.75">
      <c r="A31" s="1">
        <v>8</v>
      </c>
      <c r="B31" s="8">
        <v>20.5</v>
      </c>
      <c r="C31" s="1">
        <f t="shared" si="2"/>
        <v>52.07</v>
      </c>
      <c r="D31" s="8">
        <v>6</v>
      </c>
      <c r="E31" s="9">
        <f t="shared" si="3"/>
        <v>0.2926829268292683</v>
      </c>
    </row>
    <row r="32" spans="1:5" ht="12.75">
      <c r="A32" s="1">
        <v>9</v>
      </c>
      <c r="B32" s="8">
        <v>21</v>
      </c>
      <c r="C32" s="1">
        <f t="shared" si="2"/>
        <v>53.34</v>
      </c>
      <c r="D32" s="8">
        <v>6.4</v>
      </c>
      <c r="E32" s="9">
        <f t="shared" si="3"/>
        <v>0.3047619047619048</v>
      </c>
    </row>
    <row r="33" spans="1:5" ht="12.75">
      <c r="A33" s="1">
        <v>10</v>
      </c>
      <c r="B33" s="8">
        <v>20</v>
      </c>
      <c r="C33" s="1">
        <f t="shared" si="2"/>
        <v>50.8</v>
      </c>
      <c r="D33" s="8">
        <v>5.4</v>
      </c>
      <c r="E33" s="9">
        <f t="shared" si="3"/>
        <v>0.27</v>
      </c>
    </row>
    <row r="34" spans="1:5" ht="12.75">
      <c r="A34" s="2" t="s">
        <v>8</v>
      </c>
      <c r="B34" s="10">
        <f>AVERAGE(B24:B33)</f>
        <v>25.05</v>
      </c>
      <c r="C34" s="10">
        <f>AVERAGE(C24:C33)</f>
        <v>63.626999999999995</v>
      </c>
      <c r="D34" s="10">
        <f>AVERAGE(D24:D33)</f>
        <v>7.090000000000001</v>
      </c>
      <c r="E34" s="12">
        <f>AVERAGE(E24:E33)</f>
        <v>0.2814355939276101</v>
      </c>
    </row>
    <row r="35" spans="1:5" ht="12.75">
      <c r="A35" s="2"/>
      <c r="B35" s="10"/>
      <c r="C35" s="10"/>
      <c r="D35" s="10"/>
      <c r="E35" s="12"/>
    </row>
    <row r="36" spans="1:6" ht="12.75">
      <c r="A36" s="2" t="s">
        <v>0</v>
      </c>
      <c r="B36" s="2"/>
      <c r="C36" s="2" t="s">
        <v>34</v>
      </c>
      <c r="D36" s="2"/>
      <c r="E36" s="2"/>
      <c r="F36" t="s">
        <v>54</v>
      </c>
    </row>
    <row r="37" spans="1:5" ht="12.75">
      <c r="A37" s="3" t="s">
        <v>2</v>
      </c>
      <c r="B37" s="4">
        <v>34108</v>
      </c>
      <c r="C37" s="2"/>
      <c r="D37" s="2" t="s">
        <v>3</v>
      </c>
      <c r="E37" s="18" t="s">
        <v>59</v>
      </c>
    </row>
    <row r="39" spans="1:5" ht="12.75">
      <c r="A39" s="5"/>
      <c r="B39" s="6" t="s">
        <v>4</v>
      </c>
      <c r="C39" s="6" t="s">
        <v>5</v>
      </c>
      <c r="D39" s="7" t="s">
        <v>6</v>
      </c>
      <c r="E39" s="7" t="s">
        <v>7</v>
      </c>
    </row>
    <row r="40" spans="1:5" ht="12.75">
      <c r="A40" s="1">
        <v>1</v>
      </c>
      <c r="B40" s="8">
        <v>16</v>
      </c>
      <c r="C40" s="1">
        <f aca="true" t="shared" si="4" ref="C40:C49">B40*2.54</f>
        <v>40.64</v>
      </c>
      <c r="D40" s="8">
        <v>4.9</v>
      </c>
      <c r="E40" s="9">
        <f aca="true" t="shared" si="5" ref="E40:E49">D40/B40</f>
        <v>0.30625</v>
      </c>
    </row>
    <row r="41" spans="1:5" ht="12.75">
      <c r="A41" s="1">
        <v>2</v>
      </c>
      <c r="B41" s="8">
        <v>16.5</v>
      </c>
      <c r="C41" s="1">
        <f t="shared" si="4"/>
        <v>41.910000000000004</v>
      </c>
      <c r="D41" s="8">
        <v>5</v>
      </c>
      <c r="E41" s="9">
        <f t="shared" si="5"/>
        <v>0.30303030303030304</v>
      </c>
    </row>
    <row r="42" spans="1:5" ht="12.75">
      <c r="A42" s="1">
        <v>3</v>
      </c>
      <c r="B42" s="8">
        <v>16</v>
      </c>
      <c r="C42" s="1">
        <f t="shared" si="4"/>
        <v>40.64</v>
      </c>
      <c r="D42" s="8">
        <v>5.2</v>
      </c>
      <c r="E42" s="9">
        <f t="shared" si="5"/>
        <v>0.325</v>
      </c>
    </row>
    <row r="43" spans="1:5" ht="12.75">
      <c r="A43" s="1">
        <v>4</v>
      </c>
      <c r="B43" s="8">
        <v>10</v>
      </c>
      <c r="C43" s="1">
        <f t="shared" si="4"/>
        <v>25.4</v>
      </c>
      <c r="D43" s="8">
        <v>3.5</v>
      </c>
      <c r="E43" s="9">
        <f t="shared" si="5"/>
        <v>0.35</v>
      </c>
    </row>
    <row r="44" spans="1:5" ht="12.75">
      <c r="A44" s="1">
        <v>5</v>
      </c>
      <c r="B44" s="8">
        <v>21.5</v>
      </c>
      <c r="C44" s="1">
        <f t="shared" si="4"/>
        <v>54.61</v>
      </c>
      <c r="D44" s="8">
        <v>6.7</v>
      </c>
      <c r="E44" s="9">
        <f t="shared" si="5"/>
        <v>0.3116279069767442</v>
      </c>
    </row>
    <row r="45" spans="1:5" ht="12.75">
      <c r="A45" s="1">
        <v>6</v>
      </c>
      <c r="B45" s="8">
        <v>10</v>
      </c>
      <c r="C45" s="1">
        <f t="shared" si="4"/>
        <v>25.4</v>
      </c>
      <c r="D45" s="8">
        <v>3.7</v>
      </c>
      <c r="E45" s="9">
        <f t="shared" si="5"/>
        <v>0.37</v>
      </c>
    </row>
    <row r="46" spans="1:5" ht="12.75">
      <c r="A46" s="1">
        <v>7</v>
      </c>
      <c r="B46" s="8">
        <v>12.5</v>
      </c>
      <c r="C46" s="1">
        <f t="shared" si="4"/>
        <v>31.75</v>
      </c>
      <c r="D46" s="8">
        <v>3.8</v>
      </c>
      <c r="E46" s="9">
        <f t="shared" si="5"/>
        <v>0.304</v>
      </c>
    </row>
    <row r="47" spans="1:5" ht="12.75">
      <c r="A47" s="1">
        <v>8</v>
      </c>
      <c r="B47" s="8">
        <v>10.5</v>
      </c>
      <c r="C47" s="1">
        <f t="shared" si="4"/>
        <v>26.67</v>
      </c>
      <c r="D47" s="8">
        <v>3.4</v>
      </c>
      <c r="E47" s="9">
        <f t="shared" si="5"/>
        <v>0.3238095238095238</v>
      </c>
    </row>
    <row r="48" spans="1:5" ht="12.75">
      <c r="A48" s="1">
        <v>9</v>
      </c>
      <c r="B48" s="8">
        <v>11</v>
      </c>
      <c r="C48" s="1">
        <f t="shared" si="4"/>
        <v>27.94</v>
      </c>
      <c r="D48" s="8">
        <v>4.4</v>
      </c>
      <c r="E48" s="9">
        <f t="shared" si="5"/>
        <v>0.4</v>
      </c>
    </row>
    <row r="49" spans="1:5" ht="12.75">
      <c r="A49" s="1">
        <v>10</v>
      </c>
      <c r="B49" s="8">
        <v>11</v>
      </c>
      <c r="C49" s="1">
        <f t="shared" si="4"/>
        <v>27.94</v>
      </c>
      <c r="D49" s="8">
        <v>4.3</v>
      </c>
      <c r="E49" s="9">
        <f t="shared" si="5"/>
        <v>0.3909090909090909</v>
      </c>
    </row>
    <row r="50" spans="1:5" ht="12.75">
      <c r="A50" s="2" t="s">
        <v>8</v>
      </c>
      <c r="B50" s="10">
        <f>AVERAGE(B40:B49)</f>
        <v>13.5</v>
      </c>
      <c r="C50" s="10">
        <f>AVERAGE(C40:C49)</f>
        <v>34.290000000000006</v>
      </c>
      <c r="D50" s="10">
        <f>AVERAGE(D40:D49)</f>
        <v>4.489999999999999</v>
      </c>
      <c r="E50" s="12">
        <f>AVERAGE(E40:E49)</f>
        <v>0.33846268247256617</v>
      </c>
    </row>
    <row r="52" spans="1:6" ht="12.75">
      <c r="A52" s="2" t="s">
        <v>0</v>
      </c>
      <c r="B52" s="2"/>
      <c r="C52" s="2" t="s">
        <v>34</v>
      </c>
      <c r="D52" s="2"/>
      <c r="E52" s="2"/>
      <c r="F52" t="s">
        <v>25</v>
      </c>
    </row>
    <row r="53" spans="1:5" ht="12.75">
      <c r="A53" s="3" t="s">
        <v>2</v>
      </c>
      <c r="B53" s="4">
        <v>34112</v>
      </c>
      <c r="C53" s="2"/>
      <c r="D53" s="2" t="s">
        <v>3</v>
      </c>
      <c r="E53" s="18"/>
    </row>
    <row r="55" spans="1:12" ht="12.75">
      <c r="A55" s="5"/>
      <c r="B55" s="6" t="s">
        <v>4</v>
      </c>
      <c r="C55" s="6" t="s">
        <v>5</v>
      </c>
      <c r="D55" s="7" t="s">
        <v>6</v>
      </c>
      <c r="E55" s="7" t="s">
        <v>7</v>
      </c>
      <c r="F55" s="7"/>
      <c r="H55" s="20" t="s">
        <v>83</v>
      </c>
      <c r="I55" s="21"/>
      <c r="J55" s="21"/>
      <c r="K55" s="21"/>
      <c r="L55" s="21"/>
    </row>
    <row r="56" spans="1:12" ht="12.75">
      <c r="A56" s="1">
        <v>1</v>
      </c>
      <c r="B56" s="8">
        <v>8</v>
      </c>
      <c r="C56" s="1">
        <f aca="true" t="shared" si="6" ref="C56:C65">B56*2.54</f>
        <v>20.32</v>
      </c>
      <c r="D56" s="8">
        <v>2.2</v>
      </c>
      <c r="E56" s="9">
        <f aca="true" t="shared" si="7" ref="E56:E65">D56/B56</f>
        <v>0.275</v>
      </c>
      <c r="F56" s="22"/>
      <c r="H56" s="23">
        <v>7</v>
      </c>
      <c r="I56" s="23">
        <v>9.5</v>
      </c>
      <c r="J56" s="23">
        <v>9</v>
      </c>
      <c r="K56" s="23">
        <v>7</v>
      </c>
      <c r="L56" s="23">
        <v>4</v>
      </c>
    </row>
    <row r="57" spans="1:12" ht="12.75">
      <c r="A57" s="1">
        <v>2</v>
      </c>
      <c r="B57" s="8">
        <v>7.5</v>
      </c>
      <c r="C57" s="1">
        <f t="shared" si="6"/>
        <v>19.05</v>
      </c>
      <c r="D57" s="8">
        <v>1.4</v>
      </c>
      <c r="E57" s="9">
        <f t="shared" si="7"/>
        <v>0.18666666666666665</v>
      </c>
      <c r="F57" s="22"/>
      <c r="H57" s="23">
        <v>17</v>
      </c>
      <c r="I57" s="23">
        <v>5.5</v>
      </c>
      <c r="J57" s="23">
        <v>9.5</v>
      </c>
      <c r="K57" s="23">
        <v>6</v>
      </c>
      <c r="L57" s="23">
        <v>8.5</v>
      </c>
    </row>
    <row r="58" spans="1:12" ht="12.75">
      <c r="A58" s="1">
        <v>3</v>
      </c>
      <c r="B58" s="8">
        <v>4.5</v>
      </c>
      <c r="C58" s="1">
        <f t="shared" si="6"/>
        <v>11.43</v>
      </c>
      <c r="D58" s="8">
        <v>1.5</v>
      </c>
      <c r="E58" s="9">
        <f t="shared" si="7"/>
        <v>0.3333333333333333</v>
      </c>
      <c r="F58" s="22"/>
      <c r="H58" s="23">
        <v>25</v>
      </c>
      <c r="I58" s="23">
        <v>8.5</v>
      </c>
      <c r="J58" s="23">
        <v>5</v>
      </c>
      <c r="K58" s="23">
        <v>0</v>
      </c>
      <c r="L58" s="23">
        <v>9</v>
      </c>
    </row>
    <row r="59" spans="1:12" ht="12.75">
      <c r="A59" s="1">
        <v>4</v>
      </c>
      <c r="B59" s="8">
        <v>11.5</v>
      </c>
      <c r="C59" s="1">
        <f t="shared" si="6"/>
        <v>29.21</v>
      </c>
      <c r="D59" s="8">
        <v>3.2</v>
      </c>
      <c r="E59" s="9">
        <f t="shared" si="7"/>
        <v>0.2782608695652174</v>
      </c>
      <c r="F59" s="22"/>
      <c r="H59" s="23">
        <v>8.5</v>
      </c>
      <c r="I59" s="23">
        <v>0</v>
      </c>
      <c r="J59" s="23">
        <v>7</v>
      </c>
      <c r="K59" s="23">
        <v>0</v>
      </c>
      <c r="L59" s="23">
        <v>17</v>
      </c>
    </row>
    <row r="60" spans="1:12" ht="12.75">
      <c r="A60" s="1">
        <v>5</v>
      </c>
      <c r="B60" s="8">
        <v>9</v>
      </c>
      <c r="C60" s="1">
        <f t="shared" si="6"/>
        <v>22.86</v>
      </c>
      <c r="D60" s="8">
        <v>2.7</v>
      </c>
      <c r="E60" s="9">
        <f t="shared" si="7"/>
        <v>0.30000000000000004</v>
      </c>
      <c r="F60" s="22"/>
      <c r="H60" s="23">
        <v>9</v>
      </c>
      <c r="I60" s="23">
        <v>0</v>
      </c>
      <c r="J60" s="23">
        <v>3</v>
      </c>
      <c r="K60" s="23">
        <v>3</v>
      </c>
      <c r="L60" s="23">
        <v>17.5</v>
      </c>
    </row>
    <row r="61" spans="1:12" ht="12.75">
      <c r="A61" s="1">
        <v>6</v>
      </c>
      <c r="B61" s="8">
        <v>13</v>
      </c>
      <c r="C61" s="1">
        <f t="shared" si="6"/>
        <v>33.02</v>
      </c>
      <c r="D61" s="8">
        <v>4.8</v>
      </c>
      <c r="E61" s="9">
        <f t="shared" si="7"/>
        <v>0.3692307692307692</v>
      </c>
      <c r="F61" s="12"/>
      <c r="H61" s="23">
        <v>9.5</v>
      </c>
      <c r="I61" s="23">
        <v>7</v>
      </c>
      <c r="J61" s="23">
        <v>8</v>
      </c>
      <c r="K61" s="23">
        <v>8</v>
      </c>
      <c r="L61" s="23">
        <v>11.5</v>
      </c>
    </row>
    <row r="62" spans="1:12" ht="12.75">
      <c r="A62" s="1">
        <v>7</v>
      </c>
      <c r="B62" s="8">
        <v>3</v>
      </c>
      <c r="C62" s="1">
        <f t="shared" si="6"/>
        <v>7.62</v>
      </c>
      <c r="D62" s="8">
        <v>1.1</v>
      </c>
      <c r="E62" s="9">
        <f t="shared" si="7"/>
        <v>0.3666666666666667</v>
      </c>
      <c r="H62" s="23">
        <v>10</v>
      </c>
      <c r="I62" s="23">
        <v>8</v>
      </c>
      <c r="J62" s="23">
        <v>9.5</v>
      </c>
      <c r="K62" s="23">
        <v>7.5</v>
      </c>
      <c r="L62" s="23">
        <v>14.5</v>
      </c>
    </row>
    <row r="63" spans="1:12" ht="12.75">
      <c r="A63" s="1">
        <v>8</v>
      </c>
      <c r="B63" s="8">
        <v>21</v>
      </c>
      <c r="C63" s="1">
        <f t="shared" si="6"/>
        <v>53.34</v>
      </c>
      <c r="D63" s="8">
        <v>4.4</v>
      </c>
      <c r="E63" s="9">
        <f t="shared" si="7"/>
        <v>0.20952380952380953</v>
      </c>
      <c r="H63" s="23">
        <v>7.5</v>
      </c>
      <c r="I63" s="23">
        <v>8.5</v>
      </c>
      <c r="J63" s="23">
        <v>7</v>
      </c>
      <c r="K63" s="23">
        <v>14.5</v>
      </c>
      <c r="L63" s="23">
        <v>10</v>
      </c>
    </row>
    <row r="64" spans="1:12" ht="12.75">
      <c r="A64" s="1">
        <v>9</v>
      </c>
      <c r="B64" s="8">
        <v>22.5</v>
      </c>
      <c r="C64" s="1">
        <f t="shared" si="6"/>
        <v>57.15</v>
      </c>
      <c r="D64" s="8">
        <v>3.3</v>
      </c>
      <c r="E64" s="9">
        <f t="shared" si="7"/>
        <v>0.14666666666666667</v>
      </c>
      <c r="H64" s="23">
        <v>11</v>
      </c>
      <c r="I64" s="23">
        <v>10.5</v>
      </c>
      <c r="J64" s="23">
        <v>0</v>
      </c>
      <c r="K64" s="23">
        <v>0</v>
      </c>
      <c r="L64" s="23">
        <v>0</v>
      </c>
    </row>
    <row r="65" spans="1:12" ht="12.75">
      <c r="A65" s="1">
        <v>10</v>
      </c>
      <c r="B65" s="8">
        <v>15</v>
      </c>
      <c r="C65" s="1">
        <f t="shared" si="6"/>
        <v>38.1</v>
      </c>
      <c r="D65" s="8">
        <v>4.8</v>
      </c>
      <c r="E65" s="9">
        <f t="shared" si="7"/>
        <v>0.32</v>
      </c>
      <c r="H65" s="23">
        <v>0</v>
      </c>
      <c r="I65" s="23">
        <v>10</v>
      </c>
      <c r="J65" s="23">
        <v>6.5</v>
      </c>
      <c r="K65" s="23">
        <v>3.5</v>
      </c>
      <c r="L65" s="23">
        <v>0</v>
      </c>
    </row>
    <row r="66" spans="1:5" ht="12.75">
      <c r="A66" s="2" t="s">
        <v>8</v>
      </c>
      <c r="B66" s="10">
        <f>AVERAGE(B56:B65)</f>
        <v>11.5</v>
      </c>
      <c r="C66" s="10">
        <f>AVERAGE(C56:C65)</f>
        <v>29.21</v>
      </c>
      <c r="D66" s="10">
        <f>AVERAGE(D56:D65)</f>
        <v>2.9400000000000004</v>
      </c>
      <c r="E66" s="12">
        <f>AVERAGE(E56:E65)</f>
        <v>0.2785348781653129</v>
      </c>
    </row>
    <row r="67" spans="1:12" ht="12.75">
      <c r="A67" s="2"/>
      <c r="B67" s="10"/>
      <c r="C67" s="10"/>
      <c r="D67" s="25" t="s">
        <v>21</v>
      </c>
      <c r="E67" s="24"/>
      <c r="F67" s="10">
        <f>K67*E66</f>
        <v>2.1057236789297655</v>
      </c>
      <c r="H67" s="26" t="s">
        <v>22</v>
      </c>
      <c r="I67" s="21"/>
      <c r="J67" s="21"/>
      <c r="K67" s="27">
        <f>AVERAGE(H56:L65)</f>
        <v>7.56</v>
      </c>
      <c r="L67" t="s">
        <v>81</v>
      </c>
    </row>
    <row r="68" spans="1:5" ht="12.75">
      <c r="A68" s="2"/>
      <c r="B68" s="2"/>
      <c r="C68" s="2"/>
      <c r="D68" s="2"/>
      <c r="E68" s="2"/>
    </row>
    <row r="69" spans="1:5" ht="12.75">
      <c r="A69" s="3"/>
      <c r="B69" s="4"/>
      <c r="C69" s="2"/>
      <c r="D69" s="2"/>
      <c r="E69" s="2"/>
    </row>
    <row r="71" spans="1:5" ht="12.75">
      <c r="A71" s="5"/>
      <c r="B71" s="6"/>
      <c r="C71" s="6"/>
      <c r="D71" s="7"/>
      <c r="E71" s="7"/>
    </row>
    <row r="72" spans="1:5" ht="12.75">
      <c r="A72" s="1"/>
      <c r="B72" s="8"/>
      <c r="C72" s="1"/>
      <c r="D72" s="8"/>
      <c r="E72" s="9"/>
    </row>
    <row r="73" spans="1:5" ht="12.75">
      <c r="A73" s="1"/>
      <c r="B73" s="8"/>
      <c r="C73" s="1"/>
      <c r="D73" s="8"/>
      <c r="E73" s="9"/>
    </row>
    <row r="74" spans="1:5" ht="12.75">
      <c r="A74" s="1"/>
      <c r="B74" s="8"/>
      <c r="C74" s="1"/>
      <c r="D74" s="8"/>
      <c r="E74" s="9"/>
    </row>
    <row r="75" spans="1:5" ht="12.75">
      <c r="A75" s="1"/>
      <c r="B75" s="8"/>
      <c r="C75" s="1"/>
      <c r="D75" s="8"/>
      <c r="E75" s="9"/>
    </row>
    <row r="76" spans="1:5" ht="12.75">
      <c r="A76" s="1"/>
      <c r="B76" s="8"/>
      <c r="C76" s="1"/>
      <c r="D76" s="8"/>
      <c r="E76" s="9"/>
    </row>
    <row r="77" spans="1:5" ht="12.75">
      <c r="A77" s="1"/>
      <c r="B77" s="8"/>
      <c r="C77" s="1"/>
      <c r="D77" s="8"/>
      <c r="E77" s="9"/>
    </row>
    <row r="78" spans="1:5" ht="12.75">
      <c r="A78" s="1"/>
      <c r="B78" s="8"/>
      <c r="C78" s="1"/>
      <c r="D78" s="8"/>
      <c r="E78" s="9"/>
    </row>
    <row r="79" spans="1:5" ht="12.75">
      <c r="A79" s="1"/>
      <c r="B79" s="8"/>
      <c r="C79" s="1"/>
      <c r="D79" s="8"/>
      <c r="E79" s="9"/>
    </row>
    <row r="80" spans="1:5" ht="12.75">
      <c r="A80" s="1"/>
      <c r="B80" s="8"/>
      <c r="C80" s="1"/>
      <c r="D80" s="8"/>
      <c r="E80" s="9"/>
    </row>
    <row r="81" spans="1:5" ht="12.75">
      <c r="A81" s="1"/>
      <c r="B81" s="8"/>
      <c r="C81" s="1"/>
      <c r="D81" s="8"/>
      <c r="E81" s="9"/>
    </row>
    <row r="82" spans="1:5" ht="12.75">
      <c r="A82" s="2"/>
      <c r="B82" s="10"/>
      <c r="C82" s="10"/>
      <c r="D82" s="11"/>
      <c r="E82" s="12"/>
    </row>
    <row r="84" spans="1:5" ht="12.75">
      <c r="A84" s="2"/>
      <c r="B84" s="2"/>
      <c r="C84" s="2"/>
      <c r="D84" s="2"/>
      <c r="E84" s="2"/>
    </row>
    <row r="85" spans="1:5" ht="12.75">
      <c r="A85" s="3"/>
      <c r="B85" s="4"/>
      <c r="C85" s="2"/>
      <c r="D85" s="2"/>
      <c r="E85" s="2"/>
    </row>
    <row r="87" spans="1:5" ht="12.75">
      <c r="A87" s="5"/>
      <c r="B87" s="6"/>
      <c r="C87" s="6"/>
      <c r="D87" s="7"/>
      <c r="E87" s="7"/>
    </row>
    <row r="88" spans="1:5" ht="12.75">
      <c r="A88" s="1"/>
      <c r="B88" s="8"/>
      <c r="C88" s="1"/>
      <c r="D88" s="8"/>
      <c r="E88" s="9"/>
    </row>
    <row r="89" spans="1:5" ht="12.75">
      <c r="A89" s="1"/>
      <c r="B89" s="8"/>
      <c r="C89" s="1"/>
      <c r="D89" s="8"/>
      <c r="E89" s="9"/>
    </row>
    <row r="90" spans="1:5" ht="12.75">
      <c r="A90" s="1"/>
      <c r="B90" s="8"/>
      <c r="C90" s="1"/>
      <c r="D90" s="8"/>
      <c r="E90" s="9"/>
    </row>
    <row r="91" spans="1:5" ht="12.75">
      <c r="A91" s="1"/>
      <c r="B91" s="8"/>
      <c r="C91" s="1"/>
      <c r="D91" s="8"/>
      <c r="E91" s="9"/>
    </row>
    <row r="92" spans="1:5" ht="12.75">
      <c r="A92" s="1"/>
      <c r="B92" s="8"/>
      <c r="C92" s="1"/>
      <c r="D92" s="8"/>
      <c r="E92" s="9"/>
    </row>
    <row r="93" spans="1:5" ht="12.75">
      <c r="A93" s="1"/>
      <c r="B93" s="8"/>
      <c r="C93" s="1"/>
      <c r="D93" s="8"/>
      <c r="E93" s="9"/>
    </row>
    <row r="94" spans="1:5" ht="12.75">
      <c r="A94" s="1"/>
      <c r="B94" s="8"/>
      <c r="C94" s="1"/>
      <c r="D94" s="8"/>
      <c r="E94" s="9"/>
    </row>
    <row r="95" spans="1:5" ht="12.75">
      <c r="A95" s="1"/>
      <c r="B95" s="8"/>
      <c r="C95" s="1"/>
      <c r="D95" s="8"/>
      <c r="E95" s="9"/>
    </row>
    <row r="96" spans="1:5" ht="12.75">
      <c r="A96" s="1"/>
      <c r="B96" s="8"/>
      <c r="C96" s="1"/>
      <c r="D96" s="8"/>
      <c r="E96" s="9"/>
    </row>
    <row r="97" spans="1:5" ht="12.75">
      <c r="A97" s="1"/>
      <c r="B97" s="8"/>
      <c r="C97" s="1"/>
      <c r="D97" s="8"/>
      <c r="E97" s="9"/>
    </row>
    <row r="98" spans="1:5" ht="12.75">
      <c r="A98" s="2"/>
      <c r="B98" s="10"/>
      <c r="C98" s="10"/>
      <c r="D98" s="11"/>
      <c r="E98" s="12"/>
    </row>
    <row r="100" spans="1:5" ht="12.75">
      <c r="A100" s="2"/>
      <c r="B100" s="2"/>
      <c r="C100" s="2"/>
      <c r="D100" s="2"/>
      <c r="E100" s="2"/>
    </row>
    <row r="101" spans="1:5" ht="12.75">
      <c r="A101" s="3"/>
      <c r="B101" s="4"/>
      <c r="C101" s="2"/>
      <c r="D101" s="2"/>
      <c r="E101" s="2"/>
    </row>
    <row r="103" spans="1:5" ht="12.75">
      <c r="A103" s="5"/>
      <c r="B103" s="6"/>
      <c r="C103" s="6"/>
      <c r="D103" s="7"/>
      <c r="E103" s="7"/>
    </row>
    <row r="104" spans="1:5" ht="12.75">
      <c r="A104" s="1"/>
      <c r="B104" s="8"/>
      <c r="C104" s="1"/>
      <c r="D104" s="8"/>
      <c r="E104" s="9"/>
    </row>
    <row r="105" spans="1:5" ht="12.75">
      <c r="A105" s="1"/>
      <c r="B105" s="8"/>
      <c r="C105" s="1"/>
      <c r="D105" s="8"/>
      <c r="E105" s="9"/>
    </row>
    <row r="106" spans="1:5" ht="12.75">
      <c r="A106" s="1"/>
      <c r="B106" s="8"/>
      <c r="C106" s="1"/>
      <c r="D106" s="8"/>
      <c r="E106" s="9"/>
    </row>
    <row r="107" spans="1:5" ht="12.75">
      <c r="A107" s="1"/>
      <c r="B107" s="8"/>
      <c r="C107" s="1"/>
      <c r="D107" s="8"/>
      <c r="E107" s="9"/>
    </row>
    <row r="108" spans="1:5" ht="12.75">
      <c r="A108" s="1"/>
      <c r="B108" s="8"/>
      <c r="C108" s="1"/>
      <c r="D108" s="8"/>
      <c r="E108" s="9"/>
    </row>
    <row r="109" spans="1:5" ht="12.75">
      <c r="A109" s="1"/>
      <c r="B109" s="8"/>
      <c r="C109" s="1"/>
      <c r="D109" s="8"/>
      <c r="E109" s="9"/>
    </row>
    <row r="110" spans="1:5" ht="12.75">
      <c r="A110" s="1"/>
      <c r="B110" s="8"/>
      <c r="C110" s="1"/>
      <c r="D110" s="8"/>
      <c r="E110" s="9"/>
    </row>
    <row r="111" spans="1:5" ht="12.75">
      <c r="A111" s="1"/>
      <c r="B111" s="8"/>
      <c r="C111" s="1"/>
      <c r="D111" s="8"/>
      <c r="E111" s="9"/>
    </row>
    <row r="112" spans="1:5" ht="12.75">
      <c r="A112" s="1"/>
      <c r="B112" s="8"/>
      <c r="C112" s="1"/>
      <c r="D112" s="8"/>
      <c r="E112" s="9"/>
    </row>
    <row r="113" spans="1:5" ht="12.75">
      <c r="A113" s="1"/>
      <c r="B113" s="8"/>
      <c r="C113" s="1"/>
      <c r="D113" s="8"/>
      <c r="E113" s="9"/>
    </row>
    <row r="114" spans="1:5" ht="12.75">
      <c r="A114" s="2"/>
      <c r="B114" s="10"/>
      <c r="C114" s="10"/>
      <c r="D114" s="11"/>
      <c r="E114" s="12"/>
    </row>
    <row r="116" spans="1:5" ht="12.75">
      <c r="A116" s="2"/>
      <c r="B116" s="2"/>
      <c r="C116" s="2"/>
      <c r="D116" s="2"/>
      <c r="E116" s="2"/>
    </row>
    <row r="117" spans="1:5" ht="12.75">
      <c r="A117" s="3"/>
      <c r="B117" s="4"/>
      <c r="C117" s="2"/>
      <c r="D117" s="2"/>
      <c r="E117" s="2"/>
    </row>
    <row r="119" spans="1:5" ht="12.75">
      <c r="A119" s="5"/>
      <c r="B119" s="6"/>
      <c r="C119" s="6"/>
      <c r="D119" s="7"/>
      <c r="E119" s="7"/>
    </row>
    <row r="120" spans="1:5" ht="12.75">
      <c r="A120" s="1"/>
      <c r="B120" s="8"/>
      <c r="C120" s="1"/>
      <c r="D120" s="8"/>
      <c r="E120" s="9"/>
    </row>
    <row r="121" spans="1:5" ht="12.75">
      <c r="A121" s="1"/>
      <c r="B121" s="8"/>
      <c r="C121" s="1"/>
      <c r="D121" s="8"/>
      <c r="E121" s="9"/>
    </row>
    <row r="122" spans="1:5" ht="12.75">
      <c r="A122" s="1"/>
      <c r="B122" s="8"/>
      <c r="C122" s="1"/>
      <c r="D122" s="8"/>
      <c r="E122" s="9"/>
    </row>
    <row r="123" spans="1:5" ht="12.75">
      <c r="A123" s="1"/>
      <c r="B123" s="8"/>
      <c r="C123" s="1"/>
      <c r="D123" s="8"/>
      <c r="E123" s="9"/>
    </row>
    <row r="124" spans="1:5" ht="12.75">
      <c r="A124" s="1"/>
      <c r="B124" s="8"/>
      <c r="C124" s="1"/>
      <c r="D124" s="8"/>
      <c r="E124" s="9"/>
    </row>
    <row r="125" spans="1:5" ht="12.75">
      <c r="A125" s="1"/>
      <c r="B125" s="8"/>
      <c r="C125" s="1"/>
      <c r="D125" s="8"/>
      <c r="E125" s="9"/>
    </row>
    <row r="126" spans="1:5" ht="12.75">
      <c r="A126" s="1"/>
      <c r="B126" s="8"/>
      <c r="C126" s="1"/>
      <c r="D126" s="8"/>
      <c r="E126" s="9"/>
    </row>
    <row r="127" spans="1:5" ht="12.75">
      <c r="A127" s="1"/>
      <c r="B127" s="8"/>
      <c r="C127" s="1"/>
      <c r="D127" s="8"/>
      <c r="E127" s="9"/>
    </row>
    <row r="128" spans="1:5" ht="12.75">
      <c r="A128" s="1"/>
      <c r="B128" s="8"/>
      <c r="C128" s="1"/>
      <c r="D128" s="8"/>
      <c r="E128" s="9"/>
    </row>
    <row r="129" spans="1:5" ht="12.75">
      <c r="A129" s="1"/>
      <c r="B129" s="8"/>
      <c r="C129" s="1"/>
      <c r="D129" s="8"/>
      <c r="E129" s="9"/>
    </row>
    <row r="130" spans="1:5" ht="12.75">
      <c r="A130" s="2"/>
      <c r="B130" s="10"/>
      <c r="C130" s="10"/>
      <c r="D130" s="11"/>
      <c r="E130" s="12"/>
    </row>
    <row r="132" spans="1:5" ht="12.75">
      <c r="A132" s="2"/>
      <c r="B132" s="2"/>
      <c r="C132" s="2"/>
      <c r="D132" s="2"/>
      <c r="E132" s="2"/>
    </row>
    <row r="133" spans="1:5" ht="12.75">
      <c r="A133" s="3"/>
      <c r="B133" s="4"/>
      <c r="C133" s="2"/>
      <c r="D133" s="2"/>
      <c r="E133" s="2"/>
    </row>
    <row r="135" spans="1:5" ht="12.75">
      <c r="A135" s="5"/>
      <c r="B135" s="6"/>
      <c r="C135" s="6"/>
      <c r="D135" s="7"/>
      <c r="E135" s="7"/>
    </row>
    <row r="136" spans="1:5" ht="12.75">
      <c r="A136" s="1"/>
      <c r="B136" s="8"/>
      <c r="C136" s="1"/>
      <c r="D136" s="8"/>
      <c r="E136" s="9"/>
    </row>
    <row r="137" spans="1:5" ht="12.75">
      <c r="A137" s="1"/>
      <c r="B137" s="8"/>
      <c r="C137" s="1"/>
      <c r="D137" s="8"/>
      <c r="E137" s="9"/>
    </row>
    <row r="138" spans="1:5" ht="12.75">
      <c r="A138" s="1"/>
      <c r="B138" s="8"/>
      <c r="C138" s="1"/>
      <c r="D138" s="8"/>
      <c r="E138" s="9"/>
    </row>
    <row r="139" spans="1:5" ht="12.75">
      <c r="A139" s="1"/>
      <c r="B139" s="8"/>
      <c r="C139" s="1"/>
      <c r="D139" s="8"/>
      <c r="E139" s="9"/>
    </row>
    <row r="140" spans="1:5" ht="12.75">
      <c r="A140" s="1"/>
      <c r="B140" s="8"/>
      <c r="C140" s="1"/>
      <c r="D140" s="8"/>
      <c r="E140" s="9"/>
    </row>
    <row r="141" spans="1:5" ht="12.75">
      <c r="A141" s="1"/>
      <c r="B141" s="8"/>
      <c r="C141" s="1"/>
      <c r="D141" s="8"/>
      <c r="E141" s="9"/>
    </row>
    <row r="142" spans="1:5" ht="12.75">
      <c r="A142" s="1"/>
      <c r="B142" s="8"/>
      <c r="C142" s="1"/>
      <c r="D142" s="8"/>
      <c r="E142" s="9"/>
    </row>
    <row r="143" spans="1:5" ht="12.75">
      <c r="A143" s="1"/>
      <c r="B143" s="8"/>
      <c r="C143" s="1"/>
      <c r="D143" s="8"/>
      <c r="E143" s="9"/>
    </row>
    <row r="144" spans="1:5" ht="12.75">
      <c r="A144" s="1"/>
      <c r="B144" s="8"/>
      <c r="C144" s="1"/>
      <c r="D144" s="8"/>
      <c r="E144" s="9"/>
    </row>
    <row r="145" spans="1:5" ht="12.75">
      <c r="A145" s="1"/>
      <c r="B145" s="8"/>
      <c r="C145" s="1"/>
      <c r="D145" s="8"/>
      <c r="E145" s="9"/>
    </row>
    <row r="146" spans="1:5" ht="12.75">
      <c r="A146" s="2"/>
      <c r="B146" s="10"/>
      <c r="C146" s="10"/>
      <c r="D146" s="11"/>
      <c r="E146" s="12"/>
    </row>
    <row r="147" spans="1:5" ht="12.75">
      <c r="A147" s="2"/>
      <c r="B147" s="10"/>
      <c r="C147" s="10"/>
      <c r="D147" s="11"/>
      <c r="E147" s="12"/>
    </row>
    <row r="148" spans="1:5" ht="12.75">
      <c r="A148" s="2"/>
      <c r="B148" s="2"/>
      <c r="C148" s="2"/>
      <c r="D148" s="2"/>
      <c r="E148" s="2"/>
    </row>
    <row r="149" spans="1:5" ht="12.75">
      <c r="A149" s="3"/>
      <c r="B149" s="4"/>
      <c r="C149" s="2"/>
      <c r="D149" s="2"/>
      <c r="E149" s="2"/>
    </row>
    <row r="151" spans="1:5" ht="12.75">
      <c r="A151" s="5"/>
      <c r="B151" s="6"/>
      <c r="C151" s="6"/>
      <c r="D151" s="7"/>
      <c r="E151" s="7"/>
    </row>
    <row r="152" spans="1:5" ht="12.75">
      <c r="A152" s="1"/>
      <c r="B152" s="8"/>
      <c r="C152" s="1"/>
      <c r="D152" s="8"/>
      <c r="E152" s="9"/>
    </row>
    <row r="153" spans="1:5" ht="12.75">
      <c r="A153" s="1"/>
      <c r="B153" s="8"/>
      <c r="C153" s="1"/>
      <c r="D153" s="8"/>
      <c r="E153" s="9"/>
    </row>
    <row r="154" spans="1:5" ht="12.75">
      <c r="A154" s="1"/>
      <c r="B154" s="8"/>
      <c r="C154" s="1"/>
      <c r="D154" s="8"/>
      <c r="E154" s="9"/>
    </row>
    <row r="155" spans="1:5" ht="12.75">
      <c r="A155" s="1"/>
      <c r="B155" s="8"/>
      <c r="C155" s="1"/>
      <c r="D155" s="8"/>
      <c r="E155" s="9"/>
    </row>
    <row r="156" spans="1:5" ht="12.75">
      <c r="A156" s="1"/>
      <c r="B156" s="8"/>
      <c r="C156" s="1"/>
      <c r="D156" s="8"/>
      <c r="E156" s="9"/>
    </row>
    <row r="157" spans="1:5" ht="12.75">
      <c r="A157" s="1"/>
      <c r="B157" s="8"/>
      <c r="C157" s="1"/>
      <c r="D157" s="8"/>
      <c r="E157" s="9"/>
    </row>
    <row r="158" spans="1:5" ht="12.75">
      <c r="A158" s="1"/>
      <c r="B158" s="8"/>
      <c r="C158" s="1"/>
      <c r="D158" s="8"/>
      <c r="E158" s="9"/>
    </row>
    <row r="159" spans="1:5" ht="12.75">
      <c r="A159" s="1"/>
      <c r="B159" s="8"/>
      <c r="C159" s="1"/>
      <c r="D159" s="8"/>
      <c r="E159" s="9"/>
    </row>
    <row r="160" spans="1:5" ht="12.75">
      <c r="A160" s="1"/>
      <c r="B160" s="8"/>
      <c r="C160" s="1"/>
      <c r="D160" s="8"/>
      <c r="E160" s="9"/>
    </row>
    <row r="161" spans="1:5" ht="12.75">
      <c r="A161" s="1"/>
      <c r="B161" s="8"/>
      <c r="C161" s="1"/>
      <c r="D161" s="8"/>
      <c r="E161" s="9"/>
    </row>
    <row r="162" spans="1:5" ht="12.75">
      <c r="A162" s="2"/>
      <c r="B162" s="10"/>
      <c r="C162" s="10"/>
      <c r="D162" s="11"/>
      <c r="E162" s="12"/>
    </row>
    <row r="164" spans="1:5" ht="12.75">
      <c r="A164" s="2"/>
      <c r="B164" s="2"/>
      <c r="C164" s="2"/>
      <c r="D164" s="2"/>
      <c r="E164" s="2"/>
    </row>
    <row r="165" spans="1:5" ht="12.75">
      <c r="A165" s="3"/>
      <c r="B165" s="4"/>
      <c r="C165" s="2"/>
      <c r="D165" s="2"/>
      <c r="E165" s="2"/>
    </row>
    <row r="167" spans="1:5" ht="12.75">
      <c r="A167" s="5"/>
      <c r="B167" s="6"/>
      <c r="C167" s="6"/>
      <c r="D167" s="7"/>
      <c r="E167" s="7"/>
    </row>
    <row r="168" spans="1:5" ht="12.75">
      <c r="A168" s="1"/>
      <c r="B168" s="8"/>
      <c r="C168" s="1"/>
      <c r="D168" s="8"/>
      <c r="E168" s="9"/>
    </row>
    <row r="169" spans="1:5" ht="12.75">
      <c r="A169" s="1"/>
      <c r="B169" s="8"/>
      <c r="C169" s="1"/>
      <c r="D169" s="8"/>
      <c r="E169" s="9"/>
    </row>
    <row r="170" spans="1:5" ht="12.75">
      <c r="A170" s="1"/>
      <c r="B170" s="8"/>
      <c r="C170" s="1"/>
      <c r="D170" s="8"/>
      <c r="E170" s="9"/>
    </row>
    <row r="171" spans="1:5" ht="12.75">
      <c r="A171" s="1"/>
      <c r="B171" s="8"/>
      <c r="C171" s="1"/>
      <c r="D171" s="8"/>
      <c r="E171" s="9"/>
    </row>
    <row r="172" spans="1:5" ht="12.75">
      <c r="A172" s="1"/>
      <c r="B172" s="8"/>
      <c r="C172" s="1"/>
      <c r="D172" s="8"/>
      <c r="E172" s="9"/>
    </row>
    <row r="173" spans="1:5" ht="12.75">
      <c r="A173" s="1"/>
      <c r="B173" s="8"/>
      <c r="C173" s="1"/>
      <c r="D173" s="8"/>
      <c r="E173" s="9"/>
    </row>
    <row r="174" spans="1:5" ht="12.75">
      <c r="A174" s="1"/>
      <c r="B174" s="8"/>
      <c r="C174" s="1"/>
      <c r="D174" s="8"/>
      <c r="E174" s="9"/>
    </row>
    <row r="175" spans="1:5" ht="12.75">
      <c r="A175" s="1"/>
      <c r="B175" s="8"/>
      <c r="C175" s="1"/>
      <c r="D175" s="8"/>
      <c r="E175" s="9"/>
    </row>
    <row r="176" spans="1:5" ht="12.75">
      <c r="A176" s="1"/>
      <c r="B176" s="8"/>
      <c r="C176" s="1"/>
      <c r="D176" s="8"/>
      <c r="E176" s="9"/>
    </row>
    <row r="177" spans="1:5" ht="12.75">
      <c r="A177" s="1"/>
      <c r="B177" s="8"/>
      <c r="C177" s="1"/>
      <c r="D177" s="8"/>
      <c r="E177" s="9"/>
    </row>
    <row r="178" spans="1:5" ht="12.75">
      <c r="A178" s="2"/>
      <c r="B178" s="10"/>
      <c r="C178" s="10"/>
      <c r="D178" s="11"/>
      <c r="E178" s="12"/>
    </row>
    <row r="180" spans="1:5" ht="12.75">
      <c r="A180" s="2"/>
      <c r="B180" s="2"/>
      <c r="C180" s="2"/>
      <c r="D180" s="2"/>
      <c r="E180" s="2"/>
    </row>
    <row r="181" spans="1:5" ht="12.75">
      <c r="A181" s="3"/>
      <c r="B181" s="4"/>
      <c r="C181" s="2"/>
      <c r="D181" s="2"/>
      <c r="E181" s="2"/>
    </row>
    <row r="183" spans="1:5" ht="12.75">
      <c r="A183" s="5"/>
      <c r="B183" s="6"/>
      <c r="C183" s="6"/>
      <c r="D183" s="7"/>
      <c r="E183" s="7"/>
    </row>
    <row r="184" spans="1:5" ht="12.75">
      <c r="A184" s="1"/>
      <c r="B184" s="8"/>
      <c r="C184" s="1"/>
      <c r="D184" s="8"/>
      <c r="E184" s="9"/>
    </row>
    <row r="185" spans="1:5" ht="12.75">
      <c r="A185" s="1"/>
      <c r="B185" s="8"/>
      <c r="C185" s="1"/>
      <c r="D185" s="8"/>
      <c r="E185" s="9"/>
    </row>
    <row r="186" spans="1:5" ht="12.75">
      <c r="A186" s="1"/>
      <c r="B186" s="8"/>
      <c r="C186" s="1"/>
      <c r="D186" s="8"/>
      <c r="E186" s="9"/>
    </row>
    <row r="187" spans="1:5" ht="12.75">
      <c r="A187" s="1"/>
      <c r="B187" s="8"/>
      <c r="C187" s="1"/>
      <c r="D187" s="8"/>
      <c r="E187" s="9"/>
    </row>
    <row r="188" spans="1:5" ht="12.75">
      <c r="A188" s="1"/>
      <c r="B188" s="8"/>
      <c r="C188" s="1"/>
      <c r="D188" s="8"/>
      <c r="E188" s="9"/>
    </row>
    <row r="189" spans="1:5" ht="12.75">
      <c r="A189" s="1"/>
      <c r="B189" s="8"/>
      <c r="C189" s="1"/>
      <c r="D189" s="8"/>
      <c r="E189" s="9"/>
    </row>
    <row r="190" spans="1:5" ht="12.75">
      <c r="A190" s="1"/>
      <c r="B190" s="8"/>
      <c r="C190" s="1"/>
      <c r="D190" s="8"/>
      <c r="E190" s="9"/>
    </row>
    <row r="191" spans="1:5" ht="12.75">
      <c r="A191" s="1"/>
      <c r="B191" s="8"/>
      <c r="C191" s="1"/>
      <c r="D191" s="8"/>
      <c r="E191" s="9"/>
    </row>
    <row r="192" spans="1:5" ht="12.75">
      <c r="A192" s="1"/>
      <c r="B192" s="8"/>
      <c r="C192" s="1"/>
      <c r="D192" s="8"/>
      <c r="E192" s="9"/>
    </row>
    <row r="193" spans="1:5" ht="12.75">
      <c r="A193" s="1"/>
      <c r="B193" s="8"/>
      <c r="C193" s="1"/>
      <c r="D193" s="8"/>
      <c r="E193" s="9"/>
    </row>
    <row r="194" spans="1:5" ht="12.75">
      <c r="A194" s="2"/>
      <c r="B194" s="10"/>
      <c r="C194" s="10"/>
      <c r="D194" s="11"/>
      <c r="E194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L682"/>
  <sheetViews>
    <sheetView zoomScale="70" zoomScaleNormal="70" workbookViewId="0" topLeftCell="A640">
      <selection activeCell="C209" sqref="C209"/>
    </sheetView>
  </sheetViews>
  <sheetFormatPr defaultColWidth="9.140625" defaultRowHeight="12.75"/>
  <cols>
    <col min="6" max="6" width="9.140625" style="31" customWidth="1"/>
  </cols>
  <sheetData>
    <row r="4" spans="1:6" ht="12.75">
      <c r="A4" s="2" t="s">
        <v>0</v>
      </c>
      <c r="B4" s="2"/>
      <c r="C4" s="2" t="s">
        <v>26</v>
      </c>
      <c r="D4" s="2"/>
      <c r="E4" s="2"/>
      <c r="F4" s="31" t="s">
        <v>25</v>
      </c>
    </row>
    <row r="5" spans="1:5" ht="12.75">
      <c r="A5" s="3" t="s">
        <v>2</v>
      </c>
      <c r="B5" s="4">
        <v>34104</v>
      </c>
      <c r="C5" s="2"/>
      <c r="D5" s="2" t="s">
        <v>3</v>
      </c>
      <c r="E5" s="18"/>
    </row>
    <row r="6" spans="8:12" ht="12.75">
      <c r="H6" s="19"/>
      <c r="I6" s="19"/>
      <c r="J6" s="19"/>
      <c r="K6" s="19"/>
      <c r="L6" s="19"/>
    </row>
    <row r="7" spans="1:12" ht="12.75">
      <c r="A7" s="5"/>
      <c r="B7" s="6" t="s">
        <v>4</v>
      </c>
      <c r="C7" s="6" t="s">
        <v>5</v>
      </c>
      <c r="D7" s="7" t="s">
        <v>6</v>
      </c>
      <c r="E7" s="7" t="s">
        <v>7</v>
      </c>
      <c r="F7" s="32"/>
      <c r="H7" s="20" t="s">
        <v>83</v>
      </c>
      <c r="I7" s="21"/>
      <c r="J7" s="21"/>
      <c r="K7" s="21"/>
      <c r="L7" s="21"/>
    </row>
    <row r="8" spans="1:12" ht="12.75">
      <c r="A8" s="1">
        <v>1</v>
      </c>
      <c r="B8" s="8">
        <v>11</v>
      </c>
      <c r="C8" s="1">
        <f>B8*2.54</f>
        <v>27.94</v>
      </c>
      <c r="D8" s="8">
        <v>2.9</v>
      </c>
      <c r="E8" s="9">
        <f>D8/B8</f>
        <v>0.2636363636363636</v>
      </c>
      <c r="F8" s="33"/>
      <c r="H8" s="23">
        <v>7.5</v>
      </c>
      <c r="I8" s="23">
        <v>6</v>
      </c>
      <c r="J8" s="23">
        <v>2</v>
      </c>
      <c r="K8" s="23"/>
      <c r="L8" s="23"/>
    </row>
    <row r="9" spans="1:12" ht="12.75">
      <c r="A9" s="1">
        <v>2</v>
      </c>
      <c r="B9" s="8">
        <v>12</v>
      </c>
      <c r="C9" s="1">
        <f>B9*2.54</f>
        <v>30.48</v>
      </c>
      <c r="D9" s="8">
        <v>4.5</v>
      </c>
      <c r="E9" s="9">
        <f>D9/B9</f>
        <v>0.375</v>
      </c>
      <c r="F9" s="33"/>
      <c r="H9" s="23">
        <v>9.5</v>
      </c>
      <c r="I9" s="23">
        <v>8</v>
      </c>
      <c r="J9" s="23">
        <v>6</v>
      </c>
      <c r="K9" s="23"/>
      <c r="L9" s="23"/>
    </row>
    <row r="10" spans="1:12" ht="12.75">
      <c r="A10" s="1">
        <v>3</v>
      </c>
      <c r="B10" s="8">
        <v>7</v>
      </c>
      <c r="C10" s="1">
        <f>B10*2.54</f>
        <v>17.78</v>
      </c>
      <c r="D10" s="8">
        <v>2.5</v>
      </c>
      <c r="E10" s="9">
        <f>D10/B10</f>
        <v>0.35714285714285715</v>
      </c>
      <c r="F10" s="33"/>
      <c r="H10" s="23">
        <v>13</v>
      </c>
      <c r="I10" s="23">
        <v>9</v>
      </c>
      <c r="J10" s="23">
        <v>2</v>
      </c>
      <c r="K10" s="23"/>
      <c r="L10" s="23"/>
    </row>
    <row r="11" spans="1:12" ht="12.75">
      <c r="A11" s="1">
        <v>4</v>
      </c>
      <c r="B11" s="8">
        <v>9</v>
      </c>
      <c r="C11" s="1">
        <f>B11*2.54</f>
        <v>22.86</v>
      </c>
      <c r="D11" s="8">
        <v>4</v>
      </c>
      <c r="E11" s="9">
        <f>D11/B11</f>
        <v>0.4444444444444444</v>
      </c>
      <c r="F11" s="33"/>
      <c r="H11" s="23">
        <v>12</v>
      </c>
      <c r="I11" s="23">
        <v>5</v>
      </c>
      <c r="J11" s="23"/>
      <c r="K11" s="23"/>
      <c r="L11" s="23"/>
    </row>
    <row r="12" spans="1:12" ht="12.75">
      <c r="A12" s="1">
        <v>5</v>
      </c>
      <c r="B12" s="8">
        <v>7</v>
      </c>
      <c r="C12" s="1">
        <f>B12*2.54</f>
        <v>17.78</v>
      </c>
      <c r="D12" s="8">
        <v>1.8</v>
      </c>
      <c r="E12" s="9">
        <f>D12/B12</f>
        <v>0.2571428571428572</v>
      </c>
      <c r="F12" s="33"/>
      <c r="H12" s="23">
        <v>12.5</v>
      </c>
      <c r="I12" s="23">
        <v>3</v>
      </c>
      <c r="J12" s="23"/>
      <c r="K12" s="23"/>
      <c r="L12" s="23"/>
    </row>
    <row r="13" spans="1:12" ht="12.75">
      <c r="A13" s="2" t="s">
        <v>8</v>
      </c>
      <c r="B13" s="10">
        <f>AVERAGE(B8:B12)</f>
        <v>9.2</v>
      </c>
      <c r="C13" s="10">
        <f>AVERAGE(C8:C12)</f>
        <v>23.368000000000002</v>
      </c>
      <c r="D13" s="10">
        <f>AVERAGE(D8:D12)</f>
        <v>3.14</v>
      </c>
      <c r="E13" s="12">
        <f>AVERAGE(E8:E12)</f>
        <v>0.3394733044733045</v>
      </c>
      <c r="F13" s="33"/>
      <c r="H13" s="23">
        <v>9.5</v>
      </c>
      <c r="I13" s="23">
        <v>3</v>
      </c>
      <c r="J13" s="23"/>
      <c r="K13" s="23"/>
      <c r="L13" s="23"/>
    </row>
    <row r="14" spans="8:12" ht="12.75">
      <c r="H14" s="23">
        <v>6.5</v>
      </c>
      <c r="I14" s="23">
        <v>4</v>
      </c>
      <c r="J14" s="23"/>
      <c r="K14" s="23"/>
      <c r="L14" s="23"/>
    </row>
    <row r="15" spans="8:12" ht="12.75">
      <c r="H15" s="23">
        <v>5.5</v>
      </c>
      <c r="I15" s="23">
        <v>4.5</v>
      </c>
      <c r="J15" s="23"/>
      <c r="K15" s="23"/>
      <c r="L15" s="23"/>
    </row>
    <row r="16" spans="8:12" ht="12.75">
      <c r="H16" s="23">
        <v>4.5</v>
      </c>
      <c r="I16" s="23">
        <v>4</v>
      </c>
      <c r="J16" s="23"/>
      <c r="K16" s="23"/>
      <c r="L16" s="23"/>
    </row>
    <row r="17" spans="8:12" ht="12.75">
      <c r="H17" s="23">
        <v>8</v>
      </c>
      <c r="I17" s="23">
        <v>7</v>
      </c>
      <c r="J17" s="23"/>
      <c r="K17" s="23"/>
      <c r="L17" s="23"/>
    </row>
    <row r="19" spans="4:12" ht="12.75">
      <c r="D19" s="25" t="s">
        <v>21</v>
      </c>
      <c r="E19" s="24"/>
      <c r="F19" s="27">
        <f>K19*E13</f>
        <v>2.243475751301838</v>
      </c>
      <c r="H19" s="26" t="s">
        <v>22</v>
      </c>
      <c r="I19" s="21"/>
      <c r="J19" s="21"/>
      <c r="K19" s="27">
        <f>AVERAGE(H8:L17)</f>
        <v>6.608695652173913</v>
      </c>
      <c r="L19" t="s">
        <v>23</v>
      </c>
    </row>
    <row r="20" spans="4:11" ht="12.75">
      <c r="D20" s="25"/>
      <c r="E20" s="24"/>
      <c r="F20" s="27"/>
      <c r="H20" s="26"/>
      <c r="I20" s="21"/>
      <c r="J20" s="21"/>
      <c r="K20" s="27"/>
    </row>
    <row r="21" spans="1:6" ht="12.75">
      <c r="A21" s="2" t="s">
        <v>0</v>
      </c>
      <c r="B21" s="2"/>
      <c r="C21" s="2" t="s">
        <v>27</v>
      </c>
      <c r="D21" s="2"/>
      <c r="E21" s="2"/>
      <c r="F21" s="31" t="s">
        <v>25</v>
      </c>
    </row>
    <row r="22" spans="1:5" ht="12.75">
      <c r="A22" s="3" t="s">
        <v>2</v>
      </c>
      <c r="B22" s="4">
        <v>34104</v>
      </c>
      <c r="C22" s="2"/>
      <c r="D22" s="2" t="s">
        <v>3</v>
      </c>
      <c r="E22" s="18"/>
    </row>
    <row r="23" spans="8:12" ht="12.75">
      <c r="H23" s="19"/>
      <c r="I23" s="19"/>
      <c r="J23" s="19"/>
      <c r="K23" s="19"/>
      <c r="L23" s="19"/>
    </row>
    <row r="24" spans="1:12" ht="12.75">
      <c r="A24" s="5"/>
      <c r="B24" s="6" t="s">
        <v>4</v>
      </c>
      <c r="C24" s="6" t="s">
        <v>5</v>
      </c>
      <c r="D24" s="7" t="s">
        <v>6</v>
      </c>
      <c r="E24" s="7" t="s">
        <v>7</v>
      </c>
      <c r="F24" s="32"/>
      <c r="H24" s="20" t="s">
        <v>83</v>
      </c>
      <c r="I24" s="21"/>
      <c r="J24" s="21"/>
      <c r="K24" s="21"/>
      <c r="L24" s="21"/>
    </row>
    <row r="25" spans="1:12" ht="12.75">
      <c r="A25" s="1">
        <v>1</v>
      </c>
      <c r="B25" s="8">
        <v>15</v>
      </c>
      <c r="C25" s="1">
        <f>B25*2.54</f>
        <v>38.1</v>
      </c>
      <c r="D25" s="8">
        <v>5.9</v>
      </c>
      <c r="E25" s="9">
        <f>D25/B25</f>
        <v>0.39333333333333337</v>
      </c>
      <c r="F25" s="33"/>
      <c r="H25" s="23">
        <v>14.5</v>
      </c>
      <c r="I25" s="23">
        <v>13</v>
      </c>
      <c r="J25" s="23">
        <v>20</v>
      </c>
      <c r="K25" s="23">
        <v>18</v>
      </c>
      <c r="L25" s="23"/>
    </row>
    <row r="26" spans="1:12" ht="12.75">
      <c r="A26" s="1">
        <v>2</v>
      </c>
      <c r="B26" s="8">
        <v>20</v>
      </c>
      <c r="C26" s="1">
        <f>B26*2.54</f>
        <v>50.8</v>
      </c>
      <c r="D26" s="8">
        <v>6.3</v>
      </c>
      <c r="E26" s="9">
        <f>D26/B26</f>
        <v>0.315</v>
      </c>
      <c r="F26" s="33"/>
      <c r="H26" s="23">
        <v>16.5</v>
      </c>
      <c r="I26" s="23">
        <v>12.5</v>
      </c>
      <c r="J26" s="23">
        <v>15.5</v>
      </c>
      <c r="K26" s="23">
        <v>12</v>
      </c>
      <c r="L26" s="23"/>
    </row>
    <row r="27" spans="1:12" ht="12.75">
      <c r="A27" s="1">
        <v>3</v>
      </c>
      <c r="B27" s="8">
        <v>17.5</v>
      </c>
      <c r="C27" s="1">
        <f>B27*2.54</f>
        <v>44.45</v>
      </c>
      <c r="D27" s="8">
        <v>5.4</v>
      </c>
      <c r="E27" s="9">
        <f>D27/B27</f>
        <v>0.3085714285714286</v>
      </c>
      <c r="F27" s="33"/>
      <c r="H27" s="23">
        <v>20</v>
      </c>
      <c r="I27" s="23">
        <v>15.5</v>
      </c>
      <c r="J27" s="23">
        <v>14.5</v>
      </c>
      <c r="K27" s="23">
        <v>12</v>
      </c>
      <c r="L27" s="23"/>
    </row>
    <row r="28" spans="1:12" ht="12.75">
      <c r="A28" s="1">
        <v>4</v>
      </c>
      <c r="B28" s="8">
        <v>14</v>
      </c>
      <c r="C28" s="1">
        <f>B28*2.54</f>
        <v>35.56</v>
      </c>
      <c r="D28" s="8">
        <v>4.1</v>
      </c>
      <c r="E28" s="9">
        <f>D28/B28</f>
        <v>0.2928571428571428</v>
      </c>
      <c r="F28" s="33"/>
      <c r="H28" s="23">
        <v>17</v>
      </c>
      <c r="I28" s="23">
        <v>11</v>
      </c>
      <c r="J28" s="23">
        <v>11.5</v>
      </c>
      <c r="K28" s="23">
        <v>16</v>
      </c>
      <c r="L28" s="23"/>
    </row>
    <row r="29" spans="1:12" ht="12.75">
      <c r="A29" s="1">
        <v>5</v>
      </c>
      <c r="B29" s="8">
        <v>15</v>
      </c>
      <c r="C29" s="1">
        <f>B29*2.54</f>
        <v>38.1</v>
      </c>
      <c r="D29" s="8">
        <v>4.9</v>
      </c>
      <c r="E29" s="9">
        <f>D29/B29</f>
        <v>0.3266666666666667</v>
      </c>
      <c r="F29" s="33"/>
      <c r="H29" s="23">
        <v>17.5</v>
      </c>
      <c r="I29" s="23">
        <v>17</v>
      </c>
      <c r="J29" s="23">
        <v>17</v>
      </c>
      <c r="K29" s="23">
        <v>18</v>
      </c>
      <c r="L29" s="23"/>
    </row>
    <row r="30" spans="1:12" ht="12.75">
      <c r="A30" s="2" t="s">
        <v>8</v>
      </c>
      <c r="B30" s="10">
        <f>AVERAGE(B25:B29)</f>
        <v>16.3</v>
      </c>
      <c r="C30" s="10">
        <f>AVERAGE(C25:C29)</f>
        <v>41.402</v>
      </c>
      <c r="D30" s="10">
        <f>AVERAGE(D25:D29)</f>
        <v>5.32</v>
      </c>
      <c r="E30" s="12">
        <f>AVERAGE(E25:E29)</f>
        <v>0.3272857142857143</v>
      </c>
      <c r="F30" s="33"/>
      <c r="H30" s="23">
        <v>12.5</v>
      </c>
      <c r="I30" s="23">
        <v>19.5</v>
      </c>
      <c r="J30" s="23">
        <v>14</v>
      </c>
      <c r="K30" s="23">
        <v>16.5</v>
      </c>
      <c r="L30" s="23"/>
    </row>
    <row r="31" spans="8:12" ht="12.75">
      <c r="H31" s="23">
        <v>14</v>
      </c>
      <c r="I31" s="23">
        <v>21</v>
      </c>
      <c r="J31" s="23">
        <v>14</v>
      </c>
      <c r="K31" s="23"/>
      <c r="L31" s="23"/>
    </row>
    <row r="32" spans="8:12" ht="12.75">
      <c r="H32" s="23">
        <v>19</v>
      </c>
      <c r="I32" s="23">
        <v>17</v>
      </c>
      <c r="J32" s="23">
        <v>19</v>
      </c>
      <c r="K32" s="23"/>
      <c r="L32" s="23"/>
    </row>
    <row r="33" spans="8:12" ht="12.75">
      <c r="H33" s="23">
        <v>16.5</v>
      </c>
      <c r="I33" s="23">
        <v>13</v>
      </c>
      <c r="J33" s="23">
        <v>17</v>
      </c>
      <c r="K33" s="23"/>
      <c r="L33" s="23"/>
    </row>
    <row r="34" spans="8:12" ht="12.75">
      <c r="H34" s="23">
        <v>11.5</v>
      </c>
      <c r="I34" s="23">
        <v>17.5</v>
      </c>
      <c r="J34" s="23">
        <v>18.5</v>
      </c>
      <c r="K34" s="23"/>
      <c r="L34" s="23"/>
    </row>
    <row r="36" spans="4:12" ht="12.75">
      <c r="D36" s="25" t="s">
        <v>21</v>
      </c>
      <c r="E36" s="24"/>
      <c r="F36" s="27">
        <f>K36*E30</f>
        <v>5.177478174603174</v>
      </c>
      <c r="H36" s="26" t="s">
        <v>22</v>
      </c>
      <c r="I36" s="21"/>
      <c r="J36" s="21"/>
      <c r="K36" s="27">
        <f>AVERAGE(H25:L34)</f>
        <v>15.819444444444445</v>
      </c>
      <c r="L36" t="s">
        <v>23</v>
      </c>
    </row>
    <row r="38" spans="1:6" ht="12.75">
      <c r="A38" s="2" t="s">
        <v>0</v>
      </c>
      <c r="B38" s="2"/>
      <c r="C38" s="2" t="s">
        <v>82</v>
      </c>
      <c r="D38" s="2"/>
      <c r="E38" s="2"/>
      <c r="F38" s="31" t="s">
        <v>25</v>
      </c>
    </row>
    <row r="39" spans="1:5" ht="12.75">
      <c r="A39" s="3" t="s">
        <v>2</v>
      </c>
      <c r="B39" s="4">
        <v>34104</v>
      </c>
      <c r="C39" s="2"/>
      <c r="D39" s="2" t="s">
        <v>3</v>
      </c>
      <c r="E39" s="18"/>
    </row>
    <row r="40" spans="8:12" ht="12.75">
      <c r="H40" s="19"/>
      <c r="I40" s="19"/>
      <c r="J40" s="19"/>
      <c r="K40" s="19"/>
      <c r="L40" s="19"/>
    </row>
    <row r="41" spans="1:12" ht="12.75">
      <c r="A41" s="5"/>
      <c r="B41" s="6" t="s">
        <v>4</v>
      </c>
      <c r="C41" s="6" t="s">
        <v>5</v>
      </c>
      <c r="D41" s="7" t="s">
        <v>6</v>
      </c>
      <c r="E41" s="7" t="s">
        <v>7</v>
      </c>
      <c r="F41" s="32"/>
      <c r="H41" s="20" t="s">
        <v>83</v>
      </c>
      <c r="I41" s="21"/>
      <c r="J41" s="21"/>
      <c r="K41" s="21"/>
      <c r="L41" s="21"/>
    </row>
    <row r="42" spans="1:12" ht="12.75">
      <c r="A42" s="1">
        <v>1</v>
      </c>
      <c r="B42" s="8">
        <v>9</v>
      </c>
      <c r="C42" s="1">
        <f>B42*2.54</f>
        <v>22.86</v>
      </c>
      <c r="D42" s="8">
        <v>2.9</v>
      </c>
      <c r="E42" s="9">
        <f>D42/B42</f>
        <v>0.3222222222222222</v>
      </c>
      <c r="F42" s="33"/>
      <c r="H42" s="23">
        <v>9</v>
      </c>
      <c r="I42" s="23">
        <v>12</v>
      </c>
      <c r="J42" s="23">
        <v>13</v>
      </c>
      <c r="K42" s="23"/>
      <c r="L42" s="23"/>
    </row>
    <row r="43" spans="1:12" ht="12.75">
      <c r="A43" s="1">
        <v>2</v>
      </c>
      <c r="B43" s="8">
        <v>5</v>
      </c>
      <c r="C43" s="1">
        <f>B43*2.54</f>
        <v>12.7</v>
      </c>
      <c r="D43" s="8">
        <v>2.2</v>
      </c>
      <c r="E43" s="9">
        <f>D43/B43</f>
        <v>0.44000000000000006</v>
      </c>
      <c r="F43" s="33"/>
      <c r="H43" s="23">
        <v>4</v>
      </c>
      <c r="I43" s="23">
        <v>8.5</v>
      </c>
      <c r="J43" s="23">
        <v>21</v>
      </c>
      <c r="K43" s="23"/>
      <c r="L43" s="23"/>
    </row>
    <row r="44" spans="1:12" ht="12.75">
      <c r="A44" s="1">
        <v>3</v>
      </c>
      <c r="B44" s="8">
        <v>11</v>
      </c>
      <c r="C44" s="1">
        <f>B44*2.54</f>
        <v>27.94</v>
      </c>
      <c r="D44" s="8">
        <v>3</v>
      </c>
      <c r="E44" s="9">
        <f>D44/B44</f>
        <v>0.2727272727272727</v>
      </c>
      <c r="F44" s="33"/>
      <c r="H44" s="23">
        <v>2</v>
      </c>
      <c r="I44" s="23">
        <v>9.5</v>
      </c>
      <c r="J44" s="23">
        <v>15.5</v>
      </c>
      <c r="K44" s="23"/>
      <c r="L44" s="23"/>
    </row>
    <row r="45" spans="1:12" ht="12.75">
      <c r="A45" s="1">
        <v>4</v>
      </c>
      <c r="B45" s="8">
        <v>8</v>
      </c>
      <c r="C45" s="1">
        <f>B45*2.54</f>
        <v>20.32</v>
      </c>
      <c r="D45" s="8">
        <v>1.5</v>
      </c>
      <c r="E45" s="9">
        <f>D45/B45</f>
        <v>0.1875</v>
      </c>
      <c r="F45" s="33"/>
      <c r="H45" s="23">
        <v>7</v>
      </c>
      <c r="I45" s="23">
        <v>13</v>
      </c>
      <c r="J45" s="23">
        <v>8</v>
      </c>
      <c r="K45" s="23"/>
      <c r="L45" s="23"/>
    </row>
    <row r="46" spans="1:12" ht="12.75">
      <c r="A46" s="1">
        <v>5</v>
      </c>
      <c r="B46" s="8">
        <v>10</v>
      </c>
      <c r="C46" s="1">
        <f>B46*2.54</f>
        <v>25.4</v>
      </c>
      <c r="D46" s="8">
        <v>2.4</v>
      </c>
      <c r="E46" s="9">
        <f>D46/B46</f>
        <v>0.24</v>
      </c>
      <c r="F46" s="33"/>
      <c r="H46" s="23">
        <v>3.5</v>
      </c>
      <c r="I46" s="23">
        <v>6.5</v>
      </c>
      <c r="J46" s="23">
        <v>5</v>
      </c>
      <c r="K46" s="23"/>
      <c r="L46" s="23"/>
    </row>
    <row r="47" spans="1:12" ht="12.75">
      <c r="A47" s="2" t="s">
        <v>8</v>
      </c>
      <c r="B47" s="10">
        <f>AVERAGE(B42:B46)</f>
        <v>8.6</v>
      </c>
      <c r="C47" s="10">
        <f>AVERAGE(C42:C46)</f>
        <v>21.844</v>
      </c>
      <c r="D47" s="10">
        <f>AVERAGE(D42:D46)</f>
        <v>2.4</v>
      </c>
      <c r="E47" s="12">
        <f>AVERAGE(E42:E46)</f>
        <v>0.29248989898989897</v>
      </c>
      <c r="F47" s="33"/>
      <c r="H47" s="23">
        <v>11.5</v>
      </c>
      <c r="I47" s="23">
        <v>9</v>
      </c>
      <c r="J47" s="23">
        <v>12</v>
      </c>
      <c r="K47" s="23"/>
      <c r="L47" s="23"/>
    </row>
    <row r="48" spans="8:12" ht="12.75">
      <c r="H48" s="23">
        <v>13</v>
      </c>
      <c r="I48" s="23">
        <v>11.5</v>
      </c>
      <c r="J48" s="23">
        <v>13</v>
      </c>
      <c r="K48" s="23"/>
      <c r="L48" s="23"/>
    </row>
    <row r="49" spans="8:12" ht="12.75">
      <c r="H49" s="23">
        <v>8</v>
      </c>
      <c r="I49" s="23">
        <v>16</v>
      </c>
      <c r="J49" s="23">
        <v>11.5</v>
      </c>
      <c r="K49" s="23"/>
      <c r="L49" s="23"/>
    </row>
    <row r="50" spans="8:12" ht="12.75">
      <c r="H50" s="23">
        <v>7</v>
      </c>
      <c r="I50" s="23">
        <v>15</v>
      </c>
      <c r="J50" s="23"/>
      <c r="K50" s="23"/>
      <c r="L50" s="23"/>
    </row>
    <row r="51" spans="8:12" ht="12.75">
      <c r="H51" s="23">
        <v>4</v>
      </c>
      <c r="I51" s="23">
        <v>22</v>
      </c>
      <c r="J51" s="23"/>
      <c r="K51" s="23"/>
      <c r="L51" s="23"/>
    </row>
    <row r="53" spans="4:12" ht="12.75">
      <c r="D53" s="25" t="s">
        <v>21</v>
      </c>
      <c r="E53" s="24"/>
      <c r="F53" s="27">
        <f>K53*E47</f>
        <v>3.0398057359307353</v>
      </c>
      <c r="H53" s="26" t="s">
        <v>22</v>
      </c>
      <c r="I53" s="21"/>
      <c r="J53" s="21"/>
      <c r="K53" s="27">
        <f>AVERAGE(H42:L51)</f>
        <v>10.392857142857142</v>
      </c>
      <c r="L53" t="s">
        <v>23</v>
      </c>
    </row>
    <row r="55" spans="1:6" ht="12.75">
      <c r="A55" s="2" t="s">
        <v>0</v>
      </c>
      <c r="B55" s="2"/>
      <c r="C55" s="2" t="s">
        <v>28</v>
      </c>
      <c r="D55" s="2"/>
      <c r="E55" s="2"/>
      <c r="F55" s="31" t="s">
        <v>25</v>
      </c>
    </row>
    <row r="56" spans="1:5" ht="12.75">
      <c r="A56" s="3" t="s">
        <v>2</v>
      </c>
      <c r="B56" s="4">
        <v>34104</v>
      </c>
      <c r="C56" s="2"/>
      <c r="D56" s="2" t="s">
        <v>3</v>
      </c>
      <c r="E56" s="18"/>
    </row>
    <row r="57" spans="8:12" ht="12.75">
      <c r="H57" s="19"/>
      <c r="I57" s="19"/>
      <c r="J57" s="19"/>
      <c r="K57" s="19"/>
      <c r="L57" s="19"/>
    </row>
    <row r="58" spans="1:12" ht="12.75">
      <c r="A58" s="5"/>
      <c r="B58" s="6" t="s">
        <v>4</v>
      </c>
      <c r="C58" s="6" t="s">
        <v>5</v>
      </c>
      <c r="D58" s="7" t="s">
        <v>6</v>
      </c>
      <c r="E58" s="7" t="s">
        <v>7</v>
      </c>
      <c r="F58" s="32"/>
      <c r="H58" s="20" t="s">
        <v>83</v>
      </c>
      <c r="I58" s="21"/>
      <c r="J58" s="21"/>
      <c r="K58" s="21"/>
      <c r="L58" s="21"/>
    </row>
    <row r="59" spans="1:12" ht="12.75">
      <c r="A59" s="1">
        <v>1</v>
      </c>
      <c r="B59" s="8">
        <v>11</v>
      </c>
      <c r="C59" s="1">
        <f>B59*2.54</f>
        <v>27.94</v>
      </c>
      <c r="D59" s="8">
        <v>3.5</v>
      </c>
      <c r="E59" s="9">
        <f>D59/B59</f>
        <v>0.3181818181818182</v>
      </c>
      <c r="F59" s="33"/>
      <c r="H59" s="23">
        <v>14</v>
      </c>
      <c r="I59" s="23">
        <v>16</v>
      </c>
      <c r="J59" s="23">
        <v>11</v>
      </c>
      <c r="K59" s="23">
        <v>13</v>
      </c>
      <c r="L59" s="23"/>
    </row>
    <row r="60" spans="1:12" ht="12.75">
      <c r="A60" s="1">
        <v>2</v>
      </c>
      <c r="B60" s="8">
        <v>13</v>
      </c>
      <c r="C60" s="1">
        <f>B60*2.54</f>
        <v>33.02</v>
      </c>
      <c r="D60" s="8">
        <v>4.2</v>
      </c>
      <c r="E60" s="9">
        <f>D60/B60</f>
        <v>0.3230769230769231</v>
      </c>
      <c r="F60" s="33"/>
      <c r="H60" s="23">
        <v>13.5</v>
      </c>
      <c r="I60" s="23">
        <v>15</v>
      </c>
      <c r="J60" s="23">
        <v>12</v>
      </c>
      <c r="K60" s="23"/>
      <c r="L60" s="23"/>
    </row>
    <row r="61" spans="1:12" ht="12.75">
      <c r="A61" s="1">
        <v>3</v>
      </c>
      <c r="B61" s="8">
        <v>14</v>
      </c>
      <c r="C61" s="1">
        <f>B61*2.54</f>
        <v>35.56</v>
      </c>
      <c r="D61" s="8">
        <v>4.9</v>
      </c>
      <c r="E61" s="9">
        <f>D61/B61</f>
        <v>0.35000000000000003</v>
      </c>
      <c r="F61" s="33"/>
      <c r="H61" s="23">
        <v>12.5</v>
      </c>
      <c r="I61" s="23">
        <v>13.5</v>
      </c>
      <c r="J61" s="23">
        <v>16</v>
      </c>
      <c r="K61" s="23"/>
      <c r="L61" s="23"/>
    </row>
    <row r="62" spans="1:12" ht="12.75">
      <c r="A62" s="1">
        <v>4</v>
      </c>
      <c r="B62" s="8">
        <v>11</v>
      </c>
      <c r="C62" s="1">
        <f>B62*2.54</f>
        <v>27.94</v>
      </c>
      <c r="D62" s="8">
        <v>3.5</v>
      </c>
      <c r="E62" s="9">
        <f>D62/B62</f>
        <v>0.3181818181818182</v>
      </c>
      <c r="F62" s="33"/>
      <c r="H62" s="23">
        <v>12</v>
      </c>
      <c r="I62" s="23">
        <v>13.5</v>
      </c>
      <c r="J62" s="23">
        <v>17</v>
      </c>
      <c r="K62" s="23"/>
      <c r="L62" s="23"/>
    </row>
    <row r="63" spans="1:12" ht="12.75">
      <c r="A63" s="1">
        <v>5</v>
      </c>
      <c r="B63" s="8">
        <v>16</v>
      </c>
      <c r="C63" s="1">
        <f>B63*2.54</f>
        <v>40.64</v>
      </c>
      <c r="D63" s="8">
        <v>4.8</v>
      </c>
      <c r="E63" s="9">
        <f>D63/B63</f>
        <v>0.3</v>
      </c>
      <c r="F63" s="33"/>
      <c r="H63" s="23">
        <v>12</v>
      </c>
      <c r="I63" s="23">
        <v>16</v>
      </c>
      <c r="J63" s="23">
        <v>11</v>
      </c>
      <c r="K63" s="23"/>
      <c r="L63" s="23"/>
    </row>
    <row r="64" spans="1:12" ht="12.75">
      <c r="A64" s="2" t="s">
        <v>8</v>
      </c>
      <c r="B64" s="10">
        <f>AVERAGE(B59:B63)</f>
        <v>13</v>
      </c>
      <c r="C64" s="10">
        <f>AVERAGE(C59:C63)</f>
        <v>33.02</v>
      </c>
      <c r="D64" s="10">
        <f>AVERAGE(D59:D63)</f>
        <v>4.180000000000001</v>
      </c>
      <c r="E64" s="12">
        <f>AVERAGE(E59:E63)</f>
        <v>0.3218881118881119</v>
      </c>
      <c r="F64" s="33"/>
      <c r="H64" s="23">
        <v>17</v>
      </c>
      <c r="I64" s="23">
        <v>12.5</v>
      </c>
      <c r="J64" s="23">
        <v>6</v>
      </c>
      <c r="K64" s="23"/>
      <c r="L64" s="23"/>
    </row>
    <row r="65" spans="8:12" ht="12.75">
      <c r="H65" s="23">
        <v>12.5</v>
      </c>
      <c r="I65" s="23">
        <v>14</v>
      </c>
      <c r="J65" s="23">
        <v>8</v>
      </c>
      <c r="K65" s="23"/>
      <c r="L65" s="23"/>
    </row>
    <row r="66" spans="8:12" ht="12.75">
      <c r="H66" s="23">
        <v>7</v>
      </c>
      <c r="I66" s="23">
        <v>11</v>
      </c>
      <c r="J66" s="23">
        <v>0</v>
      </c>
      <c r="K66" s="23"/>
      <c r="L66" s="23"/>
    </row>
    <row r="67" spans="8:12" ht="12.75">
      <c r="H67" s="23">
        <v>11</v>
      </c>
      <c r="I67" s="23">
        <v>13.5</v>
      </c>
      <c r="J67" s="23">
        <v>14</v>
      </c>
      <c r="K67" s="23"/>
      <c r="L67" s="23"/>
    </row>
    <row r="68" spans="8:12" ht="12.75">
      <c r="H68" s="23">
        <v>14.5</v>
      </c>
      <c r="I68" s="23">
        <v>22</v>
      </c>
      <c r="J68" s="23">
        <v>17</v>
      </c>
      <c r="K68" s="23"/>
      <c r="L68" s="23"/>
    </row>
    <row r="70" spans="4:12" ht="12.75">
      <c r="D70" s="25" t="s">
        <v>21</v>
      </c>
      <c r="E70" s="24"/>
      <c r="F70" s="27">
        <f>K70*E64</f>
        <v>4.132628017144146</v>
      </c>
      <c r="H70" s="26" t="s">
        <v>22</v>
      </c>
      <c r="I70" s="21"/>
      <c r="J70" s="21"/>
      <c r="K70" s="27">
        <f>AVERAGE(H59:L68)</f>
        <v>12.838709677419354</v>
      </c>
      <c r="L70" t="s">
        <v>23</v>
      </c>
    </row>
    <row r="72" spans="1:6" ht="12.75">
      <c r="A72" s="2" t="s">
        <v>0</v>
      </c>
      <c r="B72" s="2"/>
      <c r="C72" s="2" t="s">
        <v>29</v>
      </c>
      <c r="D72" s="2"/>
      <c r="E72" s="2"/>
      <c r="F72" s="31" t="s">
        <v>25</v>
      </c>
    </row>
    <row r="73" spans="1:5" ht="12.75">
      <c r="A73" s="3" t="s">
        <v>2</v>
      </c>
      <c r="B73" s="4">
        <v>34104</v>
      </c>
      <c r="C73" s="2"/>
      <c r="D73" s="2" t="s">
        <v>3</v>
      </c>
      <c r="E73" s="18"/>
    </row>
    <row r="74" spans="8:12" ht="12.75">
      <c r="H74" s="19"/>
      <c r="I74" s="19"/>
      <c r="J74" s="19"/>
      <c r="K74" s="19"/>
      <c r="L74" s="19"/>
    </row>
    <row r="75" spans="1:12" ht="12.75">
      <c r="A75" s="5"/>
      <c r="B75" s="6" t="s">
        <v>4</v>
      </c>
      <c r="C75" s="6" t="s">
        <v>5</v>
      </c>
      <c r="D75" s="7" t="s">
        <v>6</v>
      </c>
      <c r="E75" s="7" t="s">
        <v>7</v>
      </c>
      <c r="F75" s="32"/>
      <c r="H75" s="20" t="s">
        <v>83</v>
      </c>
      <c r="I75" s="21"/>
      <c r="J75" s="21"/>
      <c r="K75" s="21"/>
      <c r="L75" s="21"/>
    </row>
    <row r="76" spans="1:12" ht="12.75">
      <c r="A76" s="1">
        <v>1</v>
      </c>
      <c r="B76" s="8">
        <v>7</v>
      </c>
      <c r="C76" s="1">
        <f>B76*2.54</f>
        <v>17.78</v>
      </c>
      <c r="D76" s="8">
        <v>2.8</v>
      </c>
      <c r="E76" s="9">
        <f>D76/B76</f>
        <v>0.39999999999999997</v>
      </c>
      <c r="F76" s="33"/>
      <c r="H76" s="23">
        <v>7</v>
      </c>
      <c r="I76" s="23">
        <v>11.5</v>
      </c>
      <c r="J76" s="23">
        <v>7.5</v>
      </c>
      <c r="K76" s="23"/>
      <c r="L76" s="23"/>
    </row>
    <row r="77" spans="1:12" ht="12.75">
      <c r="A77" s="1">
        <v>2</v>
      </c>
      <c r="B77" s="8">
        <v>6</v>
      </c>
      <c r="C77" s="1">
        <f>B77*2.54</f>
        <v>15.24</v>
      </c>
      <c r="D77" s="8">
        <v>2.8</v>
      </c>
      <c r="E77" s="9">
        <f>D77/B77</f>
        <v>0.4666666666666666</v>
      </c>
      <c r="F77" s="33"/>
      <c r="H77" s="23">
        <v>7</v>
      </c>
      <c r="I77" s="23">
        <v>10</v>
      </c>
      <c r="J77" s="23">
        <v>6.5</v>
      </c>
      <c r="K77" s="23"/>
      <c r="L77" s="23"/>
    </row>
    <row r="78" spans="1:12" ht="12.75">
      <c r="A78" s="1">
        <v>3</v>
      </c>
      <c r="B78" s="8">
        <v>6</v>
      </c>
      <c r="C78" s="1">
        <f>B78*2.54</f>
        <v>15.24</v>
      </c>
      <c r="D78" s="8">
        <v>2.3</v>
      </c>
      <c r="E78" s="9">
        <f>D78/B78</f>
        <v>0.3833333333333333</v>
      </c>
      <c r="F78" s="33"/>
      <c r="H78" s="23">
        <v>7.5</v>
      </c>
      <c r="I78" s="23">
        <v>10</v>
      </c>
      <c r="J78" s="23"/>
      <c r="K78" s="23"/>
      <c r="L78" s="23"/>
    </row>
    <row r="79" spans="1:12" ht="12.75">
      <c r="A79" s="1">
        <v>4</v>
      </c>
      <c r="B79" s="8">
        <v>9</v>
      </c>
      <c r="C79" s="1">
        <f>B79*2.54</f>
        <v>22.86</v>
      </c>
      <c r="D79" s="8">
        <v>3</v>
      </c>
      <c r="E79" s="9">
        <f>D79/B79</f>
        <v>0.3333333333333333</v>
      </c>
      <c r="F79" s="33"/>
      <c r="H79" s="23">
        <v>12</v>
      </c>
      <c r="I79" s="23">
        <v>7</v>
      </c>
      <c r="J79" s="23"/>
      <c r="K79" s="23"/>
      <c r="L79" s="23"/>
    </row>
    <row r="80" spans="1:12" ht="12.75">
      <c r="A80" s="1">
        <v>5</v>
      </c>
      <c r="B80" s="8">
        <v>6</v>
      </c>
      <c r="C80" s="1">
        <f>B80*2.54</f>
        <v>15.24</v>
      </c>
      <c r="D80" s="8">
        <v>2.9</v>
      </c>
      <c r="E80" s="9">
        <f>D80/B80</f>
        <v>0.48333333333333334</v>
      </c>
      <c r="F80" s="33"/>
      <c r="H80" s="23">
        <v>9</v>
      </c>
      <c r="I80" s="23">
        <v>10</v>
      </c>
      <c r="J80" s="23"/>
      <c r="K80" s="23"/>
      <c r="L80" s="23"/>
    </row>
    <row r="81" spans="1:12" ht="12.75">
      <c r="A81" s="2" t="s">
        <v>8</v>
      </c>
      <c r="B81" s="10">
        <f>AVERAGE(B76:B80)</f>
        <v>6.8</v>
      </c>
      <c r="C81" s="10">
        <f>AVERAGE(C76:C80)</f>
        <v>17.272</v>
      </c>
      <c r="D81" s="10">
        <f>AVERAGE(D76:D80)</f>
        <v>2.76</v>
      </c>
      <c r="E81" s="12">
        <f>AVERAGE(E76:E80)</f>
        <v>0.4133333333333333</v>
      </c>
      <c r="F81" s="33"/>
      <c r="H81" s="23">
        <v>10</v>
      </c>
      <c r="I81" s="23">
        <v>11</v>
      </c>
      <c r="J81" s="23"/>
      <c r="K81" s="23"/>
      <c r="L81" s="23"/>
    </row>
    <row r="82" spans="8:12" ht="12.75">
      <c r="H82" s="23">
        <v>10</v>
      </c>
      <c r="I82" s="23">
        <v>9</v>
      </c>
      <c r="J82" s="23"/>
      <c r="K82" s="23"/>
      <c r="L82" s="23"/>
    </row>
    <row r="83" spans="8:12" ht="12.75">
      <c r="H83" s="23">
        <v>15</v>
      </c>
      <c r="I83" s="23">
        <v>8.5</v>
      </c>
      <c r="J83" s="23"/>
      <c r="K83" s="23"/>
      <c r="L83" s="23"/>
    </row>
    <row r="84" spans="8:12" ht="12.75">
      <c r="H84" s="23">
        <v>5.5</v>
      </c>
      <c r="I84" s="23">
        <v>11</v>
      </c>
      <c r="J84" s="23"/>
      <c r="K84" s="23"/>
      <c r="L84" s="23"/>
    </row>
    <row r="85" spans="8:12" ht="12.75">
      <c r="H85" s="23">
        <v>12</v>
      </c>
      <c r="I85" s="23">
        <v>6</v>
      </c>
      <c r="J85" s="23"/>
      <c r="K85" s="23"/>
      <c r="L85" s="23"/>
    </row>
    <row r="87" spans="4:12" ht="12.75">
      <c r="D87" s="25" t="s">
        <v>21</v>
      </c>
      <c r="E87" s="24"/>
      <c r="F87" s="27">
        <f>K87*E81</f>
        <v>3.813939393939393</v>
      </c>
      <c r="H87" s="26" t="s">
        <v>22</v>
      </c>
      <c r="I87" s="21"/>
      <c r="J87" s="21"/>
      <c r="K87" s="27">
        <f>AVERAGE(H76:L85)</f>
        <v>9.227272727272727</v>
      </c>
      <c r="L87" t="s">
        <v>23</v>
      </c>
    </row>
    <row r="89" spans="1:6" ht="12.75">
      <c r="A89" s="2" t="s">
        <v>0</v>
      </c>
      <c r="B89" s="2"/>
      <c r="C89" s="2" t="s">
        <v>30</v>
      </c>
      <c r="D89" s="2"/>
      <c r="E89" s="2"/>
      <c r="F89" s="31" t="s">
        <v>25</v>
      </c>
    </row>
    <row r="90" spans="1:5" ht="12.75">
      <c r="A90" s="3" t="s">
        <v>2</v>
      </c>
      <c r="B90" s="4">
        <v>34104</v>
      </c>
      <c r="C90" s="2"/>
      <c r="D90" s="2" t="s">
        <v>3</v>
      </c>
      <c r="E90" s="18"/>
    </row>
    <row r="91" spans="8:12" ht="12.75">
      <c r="H91" s="19"/>
      <c r="I91" s="19"/>
      <c r="J91" s="19"/>
      <c r="K91" s="19"/>
      <c r="L91" s="19"/>
    </row>
    <row r="92" spans="1:12" ht="12.75">
      <c r="A92" s="5"/>
      <c r="B92" s="6" t="s">
        <v>4</v>
      </c>
      <c r="C92" s="6" t="s">
        <v>5</v>
      </c>
      <c r="D92" s="7" t="s">
        <v>6</v>
      </c>
      <c r="E92" s="7" t="s">
        <v>7</v>
      </c>
      <c r="F92" s="32"/>
      <c r="H92" s="20" t="s">
        <v>83</v>
      </c>
      <c r="I92" s="21"/>
      <c r="J92" s="21"/>
      <c r="K92" s="21"/>
      <c r="L92" s="21"/>
    </row>
    <row r="93" spans="1:12" ht="12.75">
      <c r="A93" s="1">
        <v>1</v>
      </c>
      <c r="B93" s="8">
        <v>15</v>
      </c>
      <c r="C93" s="1">
        <f>B93*2.54</f>
        <v>38.1</v>
      </c>
      <c r="D93" s="8">
        <v>4.3</v>
      </c>
      <c r="E93" s="9">
        <f>D93/B93</f>
        <v>0.2866666666666667</v>
      </c>
      <c r="F93" s="33"/>
      <c r="H93" s="23">
        <v>14</v>
      </c>
      <c r="I93" s="23">
        <v>10</v>
      </c>
      <c r="J93" s="23">
        <v>7.5</v>
      </c>
      <c r="K93" s="23"/>
      <c r="L93" s="23"/>
    </row>
    <row r="94" spans="1:12" ht="12.75">
      <c r="A94" s="1">
        <v>2</v>
      </c>
      <c r="B94" s="8">
        <v>7.5</v>
      </c>
      <c r="C94" s="1">
        <f>B94*2.54</f>
        <v>19.05</v>
      </c>
      <c r="D94" s="8">
        <v>3.3</v>
      </c>
      <c r="E94" s="9">
        <f>D94/B94</f>
        <v>0.44</v>
      </c>
      <c r="F94" s="33"/>
      <c r="H94" s="23">
        <v>13</v>
      </c>
      <c r="I94" s="23">
        <v>17.5</v>
      </c>
      <c r="J94" s="23">
        <v>15</v>
      </c>
      <c r="K94" s="23"/>
      <c r="L94" s="23"/>
    </row>
    <row r="95" spans="1:12" ht="12.75">
      <c r="A95" s="1">
        <v>3</v>
      </c>
      <c r="B95" s="8">
        <v>8</v>
      </c>
      <c r="C95" s="1">
        <f>B95*2.54</f>
        <v>20.32</v>
      </c>
      <c r="D95" s="8">
        <v>4.9</v>
      </c>
      <c r="E95" s="9">
        <f>D95/B95</f>
        <v>0.6125</v>
      </c>
      <c r="F95" s="33"/>
      <c r="H95" s="23">
        <v>16</v>
      </c>
      <c r="I95" s="23">
        <v>20.5</v>
      </c>
      <c r="J95" s="23">
        <v>13</v>
      </c>
      <c r="K95" s="23"/>
      <c r="L95" s="23"/>
    </row>
    <row r="96" spans="1:12" ht="12.75">
      <c r="A96" s="1">
        <v>4</v>
      </c>
      <c r="B96" s="8">
        <v>11</v>
      </c>
      <c r="C96" s="1">
        <f>B96*2.54</f>
        <v>27.94</v>
      </c>
      <c r="D96" s="8">
        <v>4</v>
      </c>
      <c r="E96" s="9">
        <f>D96/B96</f>
        <v>0.36363636363636365</v>
      </c>
      <c r="F96" s="33"/>
      <c r="H96" s="23">
        <v>4.5</v>
      </c>
      <c r="I96" s="23">
        <v>19.5</v>
      </c>
      <c r="J96" s="23"/>
      <c r="K96" s="23"/>
      <c r="L96" s="23"/>
    </row>
    <row r="97" spans="1:12" ht="12.75">
      <c r="A97" s="1">
        <v>5</v>
      </c>
      <c r="B97" s="8">
        <v>11</v>
      </c>
      <c r="C97" s="1">
        <f>B97*2.54</f>
        <v>27.94</v>
      </c>
      <c r="D97" s="8">
        <v>4</v>
      </c>
      <c r="E97" s="9">
        <f>D97/B97</f>
        <v>0.36363636363636365</v>
      </c>
      <c r="F97" s="33"/>
      <c r="H97" s="23">
        <v>3</v>
      </c>
      <c r="I97" s="23">
        <v>14.5</v>
      </c>
      <c r="J97" s="23"/>
      <c r="K97" s="23"/>
      <c r="L97" s="23"/>
    </row>
    <row r="98" spans="1:12" ht="12.75">
      <c r="A98" s="2" t="s">
        <v>8</v>
      </c>
      <c r="B98" s="10">
        <f>AVERAGE(B93:B97)</f>
        <v>10.5</v>
      </c>
      <c r="C98" s="10">
        <f>AVERAGE(C93:C97)</f>
        <v>26.669999999999998</v>
      </c>
      <c r="D98" s="10">
        <f>AVERAGE(D93:D97)</f>
        <v>4.1</v>
      </c>
      <c r="E98" s="12">
        <f>AVERAGE(E93:E97)</f>
        <v>0.41328787878787887</v>
      </c>
      <c r="F98" s="33"/>
      <c r="H98" s="23">
        <v>8.5</v>
      </c>
      <c r="I98" s="23">
        <v>12</v>
      </c>
      <c r="J98" s="23"/>
      <c r="K98" s="23"/>
      <c r="L98" s="23"/>
    </row>
    <row r="99" spans="8:12" ht="12.75">
      <c r="H99" s="23">
        <v>16.5</v>
      </c>
      <c r="I99" s="23">
        <v>16.5</v>
      </c>
      <c r="J99" s="23"/>
      <c r="K99" s="23"/>
      <c r="L99" s="23"/>
    </row>
    <row r="100" spans="8:12" ht="12.75">
      <c r="H100" s="23">
        <v>17</v>
      </c>
      <c r="I100" s="23">
        <v>18</v>
      </c>
      <c r="J100" s="23"/>
      <c r="K100" s="23"/>
      <c r="L100" s="23"/>
    </row>
    <row r="101" spans="8:12" ht="12.75">
      <c r="H101" s="23">
        <v>13.5</v>
      </c>
      <c r="I101" s="23">
        <v>14</v>
      </c>
      <c r="J101" s="23"/>
      <c r="K101" s="23"/>
      <c r="L101" s="23"/>
    </row>
    <row r="102" spans="8:12" ht="12.75">
      <c r="H102" s="23">
        <v>13</v>
      </c>
      <c r="I102" s="23">
        <v>13.5</v>
      </c>
      <c r="J102" s="23"/>
      <c r="K102" s="23"/>
      <c r="L102" s="23"/>
    </row>
    <row r="104" spans="4:12" ht="12.75">
      <c r="D104" s="25" t="s">
        <v>21</v>
      </c>
      <c r="E104" s="24"/>
      <c r="F104" s="27">
        <f>K104*E98</f>
        <v>5.579386363636365</v>
      </c>
      <c r="H104" s="26" t="s">
        <v>22</v>
      </c>
      <c r="I104" s="21"/>
      <c r="J104" s="21"/>
      <c r="K104" s="27">
        <f>AVERAGE(H93:L102)</f>
        <v>13.5</v>
      </c>
      <c r="L104" t="s">
        <v>23</v>
      </c>
    </row>
    <row r="106" spans="1:6" ht="12.75">
      <c r="A106" s="2" t="s">
        <v>0</v>
      </c>
      <c r="B106" s="2"/>
      <c r="C106" s="2" t="s">
        <v>31</v>
      </c>
      <c r="D106" s="2"/>
      <c r="E106" s="2"/>
      <c r="F106" s="31" t="s">
        <v>25</v>
      </c>
    </row>
    <row r="107" spans="1:5" ht="12.75">
      <c r="A107" s="3" t="s">
        <v>2</v>
      </c>
      <c r="B107" s="4">
        <v>34104</v>
      </c>
      <c r="C107" s="2"/>
      <c r="D107" s="2" t="s">
        <v>3</v>
      </c>
      <c r="E107" s="18"/>
    </row>
    <row r="108" spans="8:12" ht="12.75">
      <c r="H108" s="19"/>
      <c r="I108" s="19"/>
      <c r="J108" s="19"/>
      <c r="K108" s="19"/>
      <c r="L108" s="19"/>
    </row>
    <row r="109" spans="1:12" ht="12.75">
      <c r="A109" s="5"/>
      <c r="B109" s="6" t="s">
        <v>4</v>
      </c>
      <c r="C109" s="6" t="s">
        <v>5</v>
      </c>
      <c r="D109" s="7" t="s">
        <v>6</v>
      </c>
      <c r="E109" s="7" t="s">
        <v>7</v>
      </c>
      <c r="F109" s="32"/>
      <c r="H109" s="20" t="s">
        <v>83</v>
      </c>
      <c r="I109" s="21"/>
      <c r="J109" s="21"/>
      <c r="K109" s="21"/>
      <c r="L109" s="21"/>
    </row>
    <row r="110" spans="1:12" ht="12.75">
      <c r="A110" s="1">
        <v>1</v>
      </c>
      <c r="B110" s="8">
        <v>16</v>
      </c>
      <c r="C110" s="1">
        <f aca="true" t="shared" si="0" ref="C110:C116">B110*2.54</f>
        <v>40.64</v>
      </c>
      <c r="D110" s="8">
        <v>5.6</v>
      </c>
      <c r="E110" s="9">
        <f aca="true" t="shared" si="1" ref="E110:E116">D110/B110</f>
        <v>0.35</v>
      </c>
      <c r="F110" s="33"/>
      <c r="H110" s="23">
        <v>12.5</v>
      </c>
      <c r="I110" s="23">
        <v>16</v>
      </c>
      <c r="J110" s="23">
        <v>4</v>
      </c>
      <c r="K110" s="23">
        <v>10.5</v>
      </c>
      <c r="L110" s="23"/>
    </row>
    <row r="111" spans="1:12" ht="12.75">
      <c r="A111" s="1">
        <v>2</v>
      </c>
      <c r="B111" s="8">
        <v>18</v>
      </c>
      <c r="C111" s="1">
        <f t="shared" si="0"/>
        <v>45.72</v>
      </c>
      <c r="D111" s="8">
        <v>5</v>
      </c>
      <c r="E111" s="9">
        <f t="shared" si="1"/>
        <v>0.2777777777777778</v>
      </c>
      <c r="F111" s="33"/>
      <c r="H111" s="23">
        <v>12.5</v>
      </c>
      <c r="I111" s="23">
        <v>11</v>
      </c>
      <c r="J111" s="23">
        <v>10</v>
      </c>
      <c r="K111" s="23">
        <v>9</v>
      </c>
      <c r="L111" s="23"/>
    </row>
    <row r="112" spans="1:12" ht="12.75">
      <c r="A112" s="1">
        <v>3</v>
      </c>
      <c r="B112" s="8">
        <v>14</v>
      </c>
      <c r="C112" s="1">
        <f t="shared" si="0"/>
        <v>35.56</v>
      </c>
      <c r="D112" s="8">
        <v>4.7</v>
      </c>
      <c r="E112" s="9">
        <f t="shared" si="1"/>
        <v>0.33571428571428574</v>
      </c>
      <c r="F112" s="33"/>
      <c r="H112" s="23">
        <v>9</v>
      </c>
      <c r="I112" s="23">
        <v>14.85</v>
      </c>
      <c r="J112" s="23">
        <v>16</v>
      </c>
      <c r="K112" s="23">
        <v>13</v>
      </c>
      <c r="L112" s="23"/>
    </row>
    <row r="113" spans="1:12" ht="12.75">
      <c r="A113" s="1">
        <v>4</v>
      </c>
      <c r="B113" s="8">
        <v>13</v>
      </c>
      <c r="C113" s="1">
        <f t="shared" si="0"/>
        <v>33.02</v>
      </c>
      <c r="D113" s="8">
        <v>4.1</v>
      </c>
      <c r="E113" s="9">
        <f t="shared" si="1"/>
        <v>0.3153846153846154</v>
      </c>
      <c r="F113" s="33"/>
      <c r="H113" s="23">
        <v>15</v>
      </c>
      <c r="I113" s="23">
        <v>16</v>
      </c>
      <c r="J113" s="23">
        <v>9</v>
      </c>
      <c r="K113" s="23">
        <v>14</v>
      </c>
      <c r="L113" s="23"/>
    </row>
    <row r="114" spans="1:12" ht="12.75">
      <c r="A114" s="1">
        <v>5</v>
      </c>
      <c r="B114" s="8">
        <v>10</v>
      </c>
      <c r="C114" s="1">
        <f t="shared" si="0"/>
        <v>25.4</v>
      </c>
      <c r="D114" s="8">
        <v>3</v>
      </c>
      <c r="E114" s="9">
        <f t="shared" si="1"/>
        <v>0.3</v>
      </c>
      <c r="F114" s="33"/>
      <c r="H114" s="23">
        <v>13.5</v>
      </c>
      <c r="I114" s="23">
        <v>14</v>
      </c>
      <c r="J114" s="23">
        <v>13</v>
      </c>
      <c r="K114" s="23">
        <v>12.5</v>
      </c>
      <c r="L114" s="23"/>
    </row>
    <row r="115" spans="1:12" ht="12.75">
      <c r="A115" s="1">
        <v>6</v>
      </c>
      <c r="B115" s="8">
        <v>10</v>
      </c>
      <c r="C115" s="1">
        <f t="shared" si="0"/>
        <v>25.4</v>
      </c>
      <c r="D115" s="8">
        <v>3.8</v>
      </c>
      <c r="E115" s="9">
        <f t="shared" si="1"/>
        <v>0.38</v>
      </c>
      <c r="F115" s="33"/>
      <c r="H115" s="23">
        <v>16</v>
      </c>
      <c r="I115" s="23">
        <v>10.5</v>
      </c>
      <c r="J115" s="23">
        <v>11</v>
      </c>
      <c r="K115" s="23">
        <v>13</v>
      </c>
      <c r="L115" s="23"/>
    </row>
    <row r="116" spans="1:12" ht="12.75">
      <c r="A116" s="1">
        <v>7</v>
      </c>
      <c r="B116" s="8">
        <v>5</v>
      </c>
      <c r="C116" s="1">
        <f t="shared" si="0"/>
        <v>12.7</v>
      </c>
      <c r="D116" s="8">
        <v>1.2</v>
      </c>
      <c r="E116" s="9">
        <f t="shared" si="1"/>
        <v>0.24</v>
      </c>
      <c r="H116" s="23">
        <v>13.5</v>
      </c>
      <c r="I116" s="23">
        <v>13.5</v>
      </c>
      <c r="J116" s="23">
        <v>14</v>
      </c>
      <c r="K116" s="23">
        <v>10</v>
      </c>
      <c r="L116" s="23"/>
    </row>
    <row r="117" spans="1:12" ht="12.75">
      <c r="A117" s="2" t="s">
        <v>8</v>
      </c>
      <c r="B117" s="10">
        <f>AVERAGE(B110:B116)</f>
        <v>12.285714285714286</v>
      </c>
      <c r="C117" s="10">
        <f>AVERAGE(C110:C116)</f>
        <v>31.205714285714286</v>
      </c>
      <c r="D117" s="10">
        <f>AVERAGE(D110:D116)</f>
        <v>3.914285714285714</v>
      </c>
      <c r="E117" s="12">
        <f>AVERAGE(E110:E116)</f>
        <v>0.3141252398395255</v>
      </c>
      <c r="H117" s="23">
        <v>12</v>
      </c>
      <c r="I117" s="23">
        <v>3</v>
      </c>
      <c r="J117" s="23">
        <v>10</v>
      </c>
      <c r="K117" s="23">
        <v>12.5</v>
      </c>
      <c r="L117" s="23"/>
    </row>
    <row r="118" spans="8:12" ht="12.75">
      <c r="H118" s="23">
        <v>16.5</v>
      </c>
      <c r="I118" s="23">
        <v>6</v>
      </c>
      <c r="J118" s="23">
        <v>13</v>
      </c>
      <c r="K118" s="23">
        <v>14</v>
      </c>
      <c r="L118" s="23"/>
    </row>
    <row r="119" spans="8:12" ht="12.75">
      <c r="H119" s="23">
        <v>9.5</v>
      </c>
      <c r="I119" s="23">
        <v>4</v>
      </c>
      <c r="J119" s="23">
        <v>15</v>
      </c>
      <c r="K119" s="23"/>
      <c r="L119" s="23"/>
    </row>
    <row r="121" spans="4:12" ht="12.75">
      <c r="D121" s="25" t="s">
        <v>21</v>
      </c>
      <c r="E121" s="24"/>
      <c r="F121" s="27">
        <f>K121*E117</f>
        <v>3.7239949907642216</v>
      </c>
      <c r="H121" s="26" t="s">
        <v>22</v>
      </c>
      <c r="I121" s="21"/>
      <c r="J121" s="21"/>
      <c r="K121" s="27">
        <f>AVERAGE(H110:L119)</f>
        <v>11.855128205128207</v>
      </c>
      <c r="L121" t="s">
        <v>23</v>
      </c>
    </row>
    <row r="122" spans="3:11" ht="12.75">
      <c r="C122" s="30" t="s">
        <v>84</v>
      </c>
      <c r="E122" s="24"/>
      <c r="F122" s="10">
        <f>AVERAGE(F121,F104,F87,F70,F53,F36,F19)</f>
        <v>3.9586726324742676</v>
      </c>
      <c r="H122" s="26"/>
      <c r="I122" s="21"/>
      <c r="J122" s="21"/>
      <c r="K122" s="27"/>
    </row>
    <row r="124" spans="1:6" ht="12.75">
      <c r="A124" s="2" t="s">
        <v>0</v>
      </c>
      <c r="B124" s="2"/>
      <c r="C124" s="2" t="s">
        <v>35</v>
      </c>
      <c r="D124" s="2"/>
      <c r="E124" s="2"/>
      <c r="F124" s="31" t="s">
        <v>25</v>
      </c>
    </row>
    <row r="125" spans="1:5" ht="12.75">
      <c r="A125" s="3" t="s">
        <v>2</v>
      </c>
      <c r="B125" s="4">
        <v>34113</v>
      </c>
      <c r="C125" s="2"/>
      <c r="D125" s="2" t="s">
        <v>3</v>
      </c>
      <c r="E125" s="18"/>
    </row>
    <row r="126" spans="8:12" ht="12.75">
      <c r="H126" s="19"/>
      <c r="I126" s="19"/>
      <c r="J126" s="19"/>
      <c r="K126" s="19"/>
      <c r="L126" s="19"/>
    </row>
    <row r="127" spans="1:12" ht="12.75">
      <c r="A127" s="5"/>
      <c r="B127" s="6" t="s">
        <v>4</v>
      </c>
      <c r="C127" s="6" t="s">
        <v>5</v>
      </c>
      <c r="D127" s="7" t="s">
        <v>6</v>
      </c>
      <c r="E127" s="7" t="s">
        <v>7</v>
      </c>
      <c r="F127" s="32"/>
      <c r="H127" s="20" t="s">
        <v>83</v>
      </c>
      <c r="I127" s="21"/>
      <c r="J127" s="21"/>
      <c r="K127" s="21"/>
      <c r="L127" s="21"/>
    </row>
    <row r="128" spans="1:12" ht="12.75">
      <c r="A128" s="1">
        <v>1</v>
      </c>
      <c r="B128" s="8">
        <v>13</v>
      </c>
      <c r="C128" s="1">
        <f>B128*2.54</f>
        <v>33.02</v>
      </c>
      <c r="D128" s="8">
        <v>10.1</v>
      </c>
      <c r="E128" s="9">
        <f>D128/B128</f>
        <v>0.7769230769230769</v>
      </c>
      <c r="F128" s="33"/>
      <c r="H128" s="23">
        <v>9</v>
      </c>
      <c r="I128" s="23">
        <v>20</v>
      </c>
      <c r="J128" s="23">
        <v>11</v>
      </c>
      <c r="K128" s="23"/>
      <c r="L128" s="23"/>
    </row>
    <row r="129" spans="1:12" ht="12.75">
      <c r="A129" s="1">
        <v>2</v>
      </c>
      <c r="B129" s="8">
        <v>13</v>
      </c>
      <c r="C129" s="1">
        <f>B129*2.54</f>
        <v>33.02</v>
      </c>
      <c r="D129" s="8">
        <v>10.1</v>
      </c>
      <c r="E129" s="9">
        <f>D129/B129</f>
        <v>0.7769230769230769</v>
      </c>
      <c r="F129" s="33"/>
      <c r="H129" s="23">
        <v>13</v>
      </c>
      <c r="I129" s="23">
        <v>14</v>
      </c>
      <c r="J129" s="23">
        <v>15</v>
      </c>
      <c r="K129" s="23"/>
      <c r="L129" s="23"/>
    </row>
    <row r="130" spans="1:12" ht="12.75">
      <c r="A130" s="1">
        <v>3</v>
      </c>
      <c r="B130" s="8">
        <v>10</v>
      </c>
      <c r="C130" s="1">
        <f>B130*2.54</f>
        <v>25.4</v>
      </c>
      <c r="D130" s="8">
        <v>10.1</v>
      </c>
      <c r="E130" s="9">
        <f>D130/B130</f>
        <v>1.01</v>
      </c>
      <c r="F130" s="33"/>
      <c r="H130" s="23">
        <v>11</v>
      </c>
      <c r="I130" s="23">
        <v>9</v>
      </c>
      <c r="J130" s="23"/>
      <c r="K130" s="23"/>
      <c r="L130" s="23"/>
    </row>
    <row r="131" spans="1:12" ht="12.75">
      <c r="A131" s="2" t="s">
        <v>8</v>
      </c>
      <c r="B131" s="10">
        <f>AVERAGE(B128:B130)</f>
        <v>12</v>
      </c>
      <c r="C131" s="10">
        <f>AVERAGE(C128:C130)</f>
        <v>30.48</v>
      </c>
      <c r="D131" s="10">
        <f>AVERAGE(D128:D130)</f>
        <v>10.1</v>
      </c>
      <c r="E131" s="12">
        <f>AVERAGE(E128:E130)</f>
        <v>0.8546153846153847</v>
      </c>
      <c r="F131" s="33"/>
      <c r="H131" s="23">
        <v>16</v>
      </c>
      <c r="I131" s="23">
        <v>17</v>
      </c>
      <c r="J131" s="23"/>
      <c r="K131" s="23"/>
      <c r="L131" s="23"/>
    </row>
    <row r="132" spans="1:12" ht="12.75">
      <c r="A132" s="1"/>
      <c r="B132" s="8"/>
      <c r="C132" s="1"/>
      <c r="D132" s="8"/>
      <c r="E132" s="9"/>
      <c r="F132" s="33"/>
      <c r="H132" s="23">
        <v>8</v>
      </c>
      <c r="I132" s="23">
        <v>7</v>
      </c>
      <c r="J132" s="23"/>
      <c r="K132" s="23"/>
      <c r="L132" s="23"/>
    </row>
    <row r="133" spans="1:12" ht="12.75">
      <c r="A133" s="1"/>
      <c r="B133" s="8"/>
      <c r="C133" s="1"/>
      <c r="D133" s="8"/>
      <c r="E133" s="9"/>
      <c r="F133" s="33"/>
      <c r="H133" s="23">
        <v>10</v>
      </c>
      <c r="I133" s="23">
        <v>9</v>
      </c>
      <c r="J133" s="23"/>
      <c r="K133" s="23"/>
      <c r="L133" s="23"/>
    </row>
    <row r="134" spans="1:12" ht="12.75">
      <c r="A134" s="1"/>
      <c r="B134" s="8"/>
      <c r="C134" s="1"/>
      <c r="D134" s="8"/>
      <c r="E134" s="9"/>
      <c r="H134" s="23">
        <v>17</v>
      </c>
      <c r="I134" s="23">
        <v>11</v>
      </c>
      <c r="J134" s="23"/>
      <c r="K134" s="23"/>
      <c r="L134" s="23"/>
    </row>
    <row r="135" spans="8:12" ht="12.75">
      <c r="H135" s="23">
        <v>7</v>
      </c>
      <c r="I135" s="23">
        <v>14</v>
      </c>
      <c r="J135" s="23"/>
      <c r="K135" s="23"/>
      <c r="L135" s="23"/>
    </row>
    <row r="136" spans="8:12" ht="12.75">
      <c r="H136" s="23">
        <v>9.5</v>
      </c>
      <c r="I136" s="23">
        <v>15</v>
      </c>
      <c r="J136" s="23"/>
      <c r="K136" s="23"/>
      <c r="L136" s="23"/>
    </row>
    <row r="137" spans="8:12" ht="12.75">
      <c r="H137" s="23">
        <v>9</v>
      </c>
      <c r="I137" s="23">
        <v>9</v>
      </c>
      <c r="J137" s="23"/>
      <c r="K137" s="23"/>
      <c r="L137" s="23"/>
    </row>
    <row r="139" spans="4:12" ht="12.75">
      <c r="D139" s="25" t="s">
        <v>21</v>
      </c>
      <c r="E139" s="24"/>
      <c r="F139" s="27">
        <f>K139*E131</f>
        <v>10.119423076923079</v>
      </c>
      <c r="H139" s="26" t="s">
        <v>22</v>
      </c>
      <c r="I139" s="21"/>
      <c r="J139" s="21"/>
      <c r="K139" s="27">
        <f>AVERAGE(H128:L137)</f>
        <v>11.840909090909092</v>
      </c>
      <c r="L139" t="s">
        <v>23</v>
      </c>
    </row>
    <row r="140" spans="4:11" ht="12.75">
      <c r="D140" s="25"/>
      <c r="E140" s="24"/>
      <c r="F140" s="27"/>
      <c r="H140" s="26"/>
      <c r="I140" s="21"/>
      <c r="J140" s="21"/>
      <c r="K140" s="27"/>
    </row>
    <row r="141" spans="1:3" ht="12.75">
      <c r="A141" s="2" t="s">
        <v>0</v>
      </c>
      <c r="B141" s="2"/>
      <c r="C141" s="2" t="s">
        <v>29</v>
      </c>
    </row>
    <row r="142" spans="1:6" ht="12.75">
      <c r="A142" s="3" t="s">
        <v>2</v>
      </c>
      <c r="B142" s="4">
        <v>34113</v>
      </c>
      <c r="C142" s="2"/>
      <c r="D142" s="2" t="s">
        <v>3</v>
      </c>
      <c r="E142" s="18"/>
      <c r="F142" s="31" t="s">
        <v>25</v>
      </c>
    </row>
    <row r="143" spans="8:12" ht="12.75">
      <c r="H143" s="19"/>
      <c r="I143" s="19"/>
      <c r="J143" s="19"/>
      <c r="K143" s="19"/>
      <c r="L143" s="19"/>
    </row>
    <row r="144" spans="1:12" ht="12.75">
      <c r="A144" s="5"/>
      <c r="B144" s="6" t="s">
        <v>4</v>
      </c>
      <c r="C144" s="6" t="s">
        <v>5</v>
      </c>
      <c r="D144" s="7" t="s">
        <v>6</v>
      </c>
      <c r="E144" s="7" t="s">
        <v>7</v>
      </c>
      <c r="F144" s="32"/>
      <c r="H144" s="20" t="s">
        <v>83</v>
      </c>
      <c r="I144" s="21"/>
      <c r="J144" s="21"/>
      <c r="K144" s="21"/>
      <c r="L144" s="21"/>
    </row>
    <row r="145" spans="1:12" ht="12.75">
      <c r="A145" s="1">
        <v>1</v>
      </c>
      <c r="B145" s="8">
        <v>2.5</v>
      </c>
      <c r="C145" s="1">
        <f>B145*2.54</f>
        <v>6.35</v>
      </c>
      <c r="D145" s="8">
        <v>5.6</v>
      </c>
      <c r="E145" s="9">
        <f>D145/B145</f>
        <v>2.2399999999999998</v>
      </c>
      <c r="F145" s="33"/>
      <c r="H145" s="23">
        <v>3</v>
      </c>
      <c r="I145" s="23">
        <v>7</v>
      </c>
      <c r="J145" s="23">
        <v>2</v>
      </c>
      <c r="K145" s="23"/>
      <c r="L145" s="23"/>
    </row>
    <row r="146" spans="1:12" ht="12.75">
      <c r="A146" s="1">
        <v>2</v>
      </c>
      <c r="B146" s="8">
        <v>3</v>
      </c>
      <c r="C146" s="1">
        <f>B146*2.54</f>
        <v>7.62</v>
      </c>
      <c r="D146" s="8">
        <v>5.6</v>
      </c>
      <c r="E146" s="9">
        <f>D146/B146</f>
        <v>1.8666666666666665</v>
      </c>
      <c r="F146" s="33"/>
      <c r="H146" s="23">
        <v>2</v>
      </c>
      <c r="I146" s="23">
        <v>4</v>
      </c>
      <c r="J146" s="23">
        <v>3</v>
      </c>
      <c r="K146" s="23"/>
      <c r="L146" s="23"/>
    </row>
    <row r="147" spans="1:12" ht="12.75">
      <c r="A147" s="1">
        <v>3</v>
      </c>
      <c r="B147" s="8">
        <v>3</v>
      </c>
      <c r="C147" s="1">
        <f>B147*2.54</f>
        <v>7.62</v>
      </c>
      <c r="D147" s="8">
        <v>5.6</v>
      </c>
      <c r="E147" s="9">
        <f>D147/B147</f>
        <v>1.8666666666666665</v>
      </c>
      <c r="F147" s="33"/>
      <c r="H147" s="23">
        <v>5</v>
      </c>
      <c r="I147" s="23">
        <v>6</v>
      </c>
      <c r="J147" s="23">
        <v>11</v>
      </c>
      <c r="K147" s="23"/>
      <c r="L147" s="23"/>
    </row>
    <row r="148" spans="1:12" ht="12.75">
      <c r="A148" s="1">
        <v>4</v>
      </c>
      <c r="B148" s="8">
        <v>2</v>
      </c>
      <c r="C148" s="1">
        <f>B148*2.54</f>
        <v>5.08</v>
      </c>
      <c r="D148" s="8">
        <v>5.6</v>
      </c>
      <c r="E148" s="9">
        <f>D148/B148</f>
        <v>2.8</v>
      </c>
      <c r="F148" s="33"/>
      <c r="H148" s="23">
        <v>4</v>
      </c>
      <c r="I148" s="23">
        <v>6</v>
      </c>
      <c r="J148" s="23"/>
      <c r="K148" s="23"/>
      <c r="L148" s="23"/>
    </row>
    <row r="149" spans="1:12" ht="12.75">
      <c r="A149" s="1">
        <v>5</v>
      </c>
      <c r="B149" s="8">
        <v>1</v>
      </c>
      <c r="C149" s="1">
        <f>B149*2.54</f>
        <v>2.54</v>
      </c>
      <c r="D149" s="8">
        <v>5.6</v>
      </c>
      <c r="E149" s="9">
        <f>D149/B149</f>
        <v>5.6</v>
      </c>
      <c r="F149" s="33"/>
      <c r="H149" s="23">
        <v>2</v>
      </c>
      <c r="I149" s="23">
        <v>3.5</v>
      </c>
      <c r="J149" s="23"/>
      <c r="K149" s="23"/>
      <c r="L149" s="23"/>
    </row>
    <row r="150" spans="1:12" ht="12.75">
      <c r="A150" s="2" t="s">
        <v>8</v>
      </c>
      <c r="B150" s="10">
        <f>AVERAGE(B145:B149)</f>
        <v>2.3</v>
      </c>
      <c r="C150" s="10">
        <f>AVERAGE(C145:C149)</f>
        <v>5.8420000000000005</v>
      </c>
      <c r="D150" s="10">
        <f>AVERAGE(D145:D149)</f>
        <v>5.6</v>
      </c>
      <c r="E150" s="12">
        <f>AVERAGE(E145:E149)</f>
        <v>2.8746666666666667</v>
      </c>
      <c r="F150" s="33"/>
      <c r="H150" s="23">
        <v>2</v>
      </c>
      <c r="I150" s="23">
        <v>5</v>
      </c>
      <c r="J150" s="23"/>
      <c r="K150" s="23"/>
      <c r="L150" s="23"/>
    </row>
    <row r="151" spans="8:12" ht="12.75">
      <c r="H151" s="23">
        <v>4</v>
      </c>
      <c r="I151" s="23">
        <v>7.5</v>
      </c>
      <c r="J151" s="23"/>
      <c r="K151" s="23"/>
      <c r="L151" s="23"/>
    </row>
    <row r="152" spans="8:12" ht="12.75">
      <c r="H152" s="23">
        <v>6</v>
      </c>
      <c r="I152" s="23">
        <v>3</v>
      </c>
      <c r="J152" s="23"/>
      <c r="K152" s="23"/>
      <c r="L152" s="23"/>
    </row>
    <row r="153" spans="8:12" ht="12.75">
      <c r="H153" s="23">
        <v>8</v>
      </c>
      <c r="I153" s="23">
        <v>2</v>
      </c>
      <c r="J153" s="23"/>
      <c r="K153" s="23"/>
      <c r="L153" s="23"/>
    </row>
    <row r="154" spans="8:12" ht="12.75">
      <c r="H154" s="23">
        <v>4</v>
      </c>
      <c r="I154" s="23">
        <v>4</v>
      </c>
      <c r="J154" s="23"/>
      <c r="K154" s="23"/>
      <c r="L154" s="23"/>
    </row>
    <row r="156" spans="4:12" ht="12.75">
      <c r="D156" s="25" t="s">
        <v>21</v>
      </c>
      <c r="E156" s="24"/>
      <c r="F156" s="27">
        <f>K156*E150</f>
        <v>12.998492753623188</v>
      </c>
      <c r="H156" s="26" t="s">
        <v>22</v>
      </c>
      <c r="I156" s="21"/>
      <c r="J156" s="21"/>
      <c r="K156" s="27">
        <f>AVERAGE(H145:L154)</f>
        <v>4.521739130434782</v>
      </c>
      <c r="L156" t="s">
        <v>23</v>
      </c>
    </row>
    <row r="158" spans="1:6" ht="12.75">
      <c r="A158" s="2" t="s">
        <v>0</v>
      </c>
      <c r="B158" s="2"/>
      <c r="C158" s="2" t="s">
        <v>28</v>
      </c>
      <c r="F158" s="31" t="s">
        <v>25</v>
      </c>
    </row>
    <row r="159" spans="1:5" ht="12.75">
      <c r="A159" s="3" t="s">
        <v>2</v>
      </c>
      <c r="B159" s="4">
        <v>34113</v>
      </c>
      <c r="C159" s="2"/>
      <c r="D159" s="2" t="s">
        <v>3</v>
      </c>
      <c r="E159" s="18"/>
    </row>
    <row r="160" spans="8:12" ht="12.75">
      <c r="H160" s="19"/>
      <c r="I160" s="19"/>
      <c r="J160" s="19"/>
      <c r="K160" s="19"/>
      <c r="L160" s="19"/>
    </row>
    <row r="161" spans="1:12" ht="12.75">
      <c r="A161" s="5"/>
      <c r="B161" s="6" t="s">
        <v>4</v>
      </c>
      <c r="C161" s="6" t="s">
        <v>5</v>
      </c>
      <c r="D161" s="7" t="s">
        <v>6</v>
      </c>
      <c r="E161" s="7" t="s">
        <v>7</v>
      </c>
      <c r="F161" s="32"/>
      <c r="H161" s="20" t="s">
        <v>83</v>
      </c>
      <c r="I161" s="21"/>
      <c r="J161" s="21"/>
      <c r="K161" s="21"/>
      <c r="L161" s="21"/>
    </row>
    <row r="162" spans="1:12" ht="12.75">
      <c r="A162" s="1">
        <v>1</v>
      </c>
      <c r="B162" s="8">
        <v>6</v>
      </c>
      <c r="C162" s="1">
        <f>B162*2.54</f>
        <v>15.24</v>
      </c>
      <c r="D162" s="8">
        <v>9.9</v>
      </c>
      <c r="E162" s="9">
        <f>D162/B162</f>
        <v>1.6500000000000001</v>
      </c>
      <c r="F162" s="33"/>
      <c r="H162" s="23">
        <v>4</v>
      </c>
      <c r="I162" s="23">
        <v>5</v>
      </c>
      <c r="J162" s="23">
        <v>5</v>
      </c>
      <c r="K162" s="23">
        <v>2</v>
      </c>
      <c r="L162" s="23">
        <v>6</v>
      </c>
    </row>
    <row r="163" spans="1:12" ht="12.75">
      <c r="A163" s="1">
        <v>2</v>
      </c>
      <c r="B163" s="8">
        <v>5</v>
      </c>
      <c r="C163" s="1">
        <f>B163*2.54</f>
        <v>12.7</v>
      </c>
      <c r="D163" s="8">
        <v>9.9</v>
      </c>
      <c r="E163" s="9">
        <f>D163/B163</f>
        <v>1.98</v>
      </c>
      <c r="F163" s="33"/>
      <c r="H163" s="23">
        <v>6</v>
      </c>
      <c r="I163" s="23">
        <v>6</v>
      </c>
      <c r="J163" s="23">
        <v>3</v>
      </c>
      <c r="K163" s="23">
        <v>7</v>
      </c>
      <c r="L163" s="23">
        <v>9</v>
      </c>
    </row>
    <row r="164" spans="1:12" ht="12.75">
      <c r="A164" s="1">
        <v>3</v>
      </c>
      <c r="B164" s="8">
        <v>9</v>
      </c>
      <c r="C164" s="1">
        <f>B164*2.54</f>
        <v>22.86</v>
      </c>
      <c r="D164" s="8">
        <v>9.9</v>
      </c>
      <c r="E164" s="9">
        <f>D164/B164</f>
        <v>1.1</v>
      </c>
      <c r="F164" s="33"/>
      <c r="H164" s="23">
        <v>7</v>
      </c>
      <c r="I164" s="23">
        <v>0</v>
      </c>
      <c r="J164" s="23">
        <v>3</v>
      </c>
      <c r="K164" s="23">
        <v>10</v>
      </c>
      <c r="L164" s="23">
        <v>5</v>
      </c>
    </row>
    <row r="165" spans="1:12" ht="12.75">
      <c r="A165" s="1">
        <v>4</v>
      </c>
      <c r="B165" s="8">
        <v>11</v>
      </c>
      <c r="C165" s="1">
        <f>B165*2.54</f>
        <v>27.94</v>
      </c>
      <c r="D165" s="8">
        <v>9.9</v>
      </c>
      <c r="E165" s="9">
        <f>D165/B165</f>
        <v>0.9</v>
      </c>
      <c r="F165" s="33"/>
      <c r="H165" s="23">
        <v>9</v>
      </c>
      <c r="I165" s="23">
        <v>9</v>
      </c>
      <c r="J165" s="23">
        <v>5</v>
      </c>
      <c r="K165" s="23">
        <v>7</v>
      </c>
      <c r="L165" s="23">
        <v>5</v>
      </c>
    </row>
    <row r="166" spans="1:12" ht="12.75">
      <c r="A166" s="2" t="s">
        <v>8</v>
      </c>
      <c r="B166" s="10">
        <f>AVERAGE(B162:B165)</f>
        <v>7.75</v>
      </c>
      <c r="C166" s="10">
        <f>AVERAGE(C162:C165)</f>
        <v>19.685</v>
      </c>
      <c r="D166" s="10">
        <f>AVERAGE(D162:D165)</f>
        <v>9.9</v>
      </c>
      <c r="E166" s="12">
        <f>AVERAGE(E162:E165)</f>
        <v>1.4075000000000002</v>
      </c>
      <c r="F166" s="33"/>
      <c r="H166" s="23">
        <v>13</v>
      </c>
      <c r="I166" s="23">
        <v>11</v>
      </c>
      <c r="J166" s="23">
        <v>10</v>
      </c>
      <c r="K166" s="23">
        <v>1</v>
      </c>
      <c r="L166" s="23">
        <v>11</v>
      </c>
    </row>
    <row r="167" spans="6:12" ht="12.75">
      <c r="F167" s="33"/>
      <c r="H167" s="23">
        <v>9</v>
      </c>
      <c r="I167" s="23">
        <v>5</v>
      </c>
      <c r="J167" s="23">
        <v>3</v>
      </c>
      <c r="K167" s="23">
        <v>2</v>
      </c>
      <c r="L167" s="23">
        <v>0</v>
      </c>
    </row>
    <row r="168" spans="8:12" ht="12.75">
      <c r="H168" s="23">
        <v>8</v>
      </c>
      <c r="I168" s="23">
        <v>4</v>
      </c>
      <c r="J168" s="23">
        <v>3</v>
      </c>
      <c r="K168" s="23">
        <v>4</v>
      </c>
      <c r="L168" s="23">
        <v>5</v>
      </c>
    </row>
    <row r="169" spans="8:12" ht="12.75">
      <c r="H169" s="23">
        <v>14</v>
      </c>
      <c r="I169" s="23">
        <v>7</v>
      </c>
      <c r="J169" s="23">
        <v>4</v>
      </c>
      <c r="K169" s="23">
        <v>1</v>
      </c>
      <c r="L169" s="23">
        <v>5</v>
      </c>
    </row>
    <row r="170" spans="8:12" ht="12.75">
      <c r="H170" s="23">
        <v>6</v>
      </c>
      <c r="I170" s="23">
        <v>0</v>
      </c>
      <c r="J170" s="23">
        <v>5</v>
      </c>
      <c r="K170" s="23">
        <v>3</v>
      </c>
      <c r="L170" s="23">
        <v>6</v>
      </c>
    </row>
    <row r="171" spans="8:12" ht="12.75">
      <c r="H171" s="23">
        <v>9</v>
      </c>
      <c r="I171" s="23">
        <v>8</v>
      </c>
      <c r="J171" s="23">
        <v>3</v>
      </c>
      <c r="K171" s="23">
        <v>4</v>
      </c>
      <c r="L171" s="23">
        <v>7</v>
      </c>
    </row>
    <row r="173" spans="4:12" ht="12.75">
      <c r="D173" s="25" t="s">
        <v>21</v>
      </c>
      <c r="E173" s="24"/>
      <c r="F173" s="27">
        <f>K173*E166</f>
        <v>7.994600000000001</v>
      </c>
      <c r="H173" s="26" t="s">
        <v>22</v>
      </c>
      <c r="I173" s="21"/>
      <c r="J173" s="21"/>
      <c r="K173" s="27">
        <f>AVERAGE(H162:L171)</f>
        <v>5.68</v>
      </c>
      <c r="L173" t="s">
        <v>23</v>
      </c>
    </row>
    <row r="175" spans="1:6" ht="12.75">
      <c r="A175" s="2" t="s">
        <v>0</v>
      </c>
      <c r="B175" s="2"/>
      <c r="C175" s="2" t="s">
        <v>30</v>
      </c>
      <c r="F175" s="31" t="s">
        <v>25</v>
      </c>
    </row>
    <row r="176" spans="1:5" ht="12.75">
      <c r="A176" s="3" t="s">
        <v>2</v>
      </c>
      <c r="B176" s="4">
        <v>34113</v>
      </c>
      <c r="C176" s="2"/>
      <c r="D176" s="2" t="s">
        <v>3</v>
      </c>
      <c r="E176" s="18"/>
    </row>
    <row r="177" spans="8:12" ht="12.75">
      <c r="H177" s="19"/>
      <c r="I177" s="19"/>
      <c r="J177" s="19"/>
      <c r="K177" s="19"/>
      <c r="L177" s="19"/>
    </row>
    <row r="178" spans="1:12" ht="12.75">
      <c r="A178" s="5"/>
      <c r="B178" s="6" t="s">
        <v>4</v>
      </c>
      <c r="C178" s="6" t="s">
        <v>5</v>
      </c>
      <c r="D178" s="7" t="s">
        <v>6</v>
      </c>
      <c r="E178" s="7" t="s">
        <v>7</v>
      </c>
      <c r="F178" s="32"/>
      <c r="H178" s="20" t="s">
        <v>83</v>
      </c>
      <c r="I178" s="21"/>
      <c r="J178" s="21"/>
      <c r="K178" s="21"/>
      <c r="L178" s="21"/>
    </row>
    <row r="179" spans="1:12" ht="12.75">
      <c r="A179" s="1">
        <v>1</v>
      </c>
      <c r="B179" s="8">
        <v>7</v>
      </c>
      <c r="C179" s="1">
        <f>B179*2.54</f>
        <v>17.78</v>
      </c>
      <c r="D179" s="8">
        <v>13.3</v>
      </c>
      <c r="E179" s="9">
        <f>D179/B179</f>
        <v>1.9000000000000001</v>
      </c>
      <c r="F179" s="33"/>
      <c r="H179" s="23">
        <v>10</v>
      </c>
      <c r="I179" s="23">
        <v>4</v>
      </c>
      <c r="J179" s="23">
        <v>10</v>
      </c>
      <c r="K179" s="23">
        <v>15</v>
      </c>
      <c r="L179" s="23">
        <v>7</v>
      </c>
    </row>
    <row r="180" spans="1:12" ht="12.75">
      <c r="A180" s="1">
        <v>2</v>
      </c>
      <c r="B180" s="8">
        <v>7</v>
      </c>
      <c r="C180" s="1">
        <f>B180*2.54</f>
        <v>17.78</v>
      </c>
      <c r="D180" s="8">
        <v>13.3</v>
      </c>
      <c r="E180" s="9">
        <f>D180/B180</f>
        <v>1.9000000000000001</v>
      </c>
      <c r="F180" s="33"/>
      <c r="H180" s="23">
        <v>4</v>
      </c>
      <c r="I180" s="23">
        <v>6</v>
      </c>
      <c r="J180" s="23">
        <v>13</v>
      </c>
      <c r="K180" s="23">
        <v>0</v>
      </c>
      <c r="L180" s="23">
        <v>6</v>
      </c>
    </row>
    <row r="181" spans="1:12" ht="12.75">
      <c r="A181" s="1">
        <v>3</v>
      </c>
      <c r="B181" s="8">
        <v>4</v>
      </c>
      <c r="C181" s="1">
        <f>B181*2.54</f>
        <v>10.16</v>
      </c>
      <c r="D181" s="8">
        <v>13.3</v>
      </c>
      <c r="E181" s="9">
        <f>D181/B181</f>
        <v>3.325</v>
      </c>
      <c r="F181" s="33"/>
      <c r="H181" s="23">
        <v>7</v>
      </c>
      <c r="I181" s="23">
        <v>0</v>
      </c>
      <c r="J181" s="23">
        <v>5</v>
      </c>
      <c r="K181" s="23">
        <v>11</v>
      </c>
      <c r="L181" s="23">
        <v>4</v>
      </c>
    </row>
    <row r="182" spans="1:12" ht="12.75">
      <c r="A182" s="1">
        <v>4</v>
      </c>
      <c r="B182" s="8">
        <v>4</v>
      </c>
      <c r="C182" s="1">
        <f>B182*2.54</f>
        <v>10.16</v>
      </c>
      <c r="D182" s="8">
        <v>13.3</v>
      </c>
      <c r="E182" s="9">
        <f>D182/B182</f>
        <v>3.325</v>
      </c>
      <c r="F182" s="33"/>
      <c r="H182" s="23">
        <v>4</v>
      </c>
      <c r="I182" s="23">
        <v>6</v>
      </c>
      <c r="J182" s="23">
        <v>5</v>
      </c>
      <c r="K182" s="23">
        <v>4</v>
      </c>
      <c r="L182" s="23">
        <v>4</v>
      </c>
    </row>
    <row r="183" spans="1:12" ht="12.75">
      <c r="A183" s="1">
        <v>5</v>
      </c>
      <c r="B183" s="8">
        <v>10</v>
      </c>
      <c r="C183" s="1">
        <f>B183*2.54</f>
        <v>25.4</v>
      </c>
      <c r="D183" s="8">
        <v>13.3</v>
      </c>
      <c r="E183" s="9">
        <f>D183/B183</f>
        <v>1.33</v>
      </c>
      <c r="F183" s="33"/>
      <c r="H183" s="23">
        <v>7</v>
      </c>
      <c r="I183" s="23">
        <v>3</v>
      </c>
      <c r="J183" s="23">
        <v>4</v>
      </c>
      <c r="K183" s="23">
        <v>8</v>
      </c>
      <c r="L183" s="23">
        <v>10</v>
      </c>
    </row>
    <row r="184" spans="1:12" ht="12.75">
      <c r="A184" s="2" t="s">
        <v>8</v>
      </c>
      <c r="B184" s="10">
        <f>AVERAGE(B179:B183)</f>
        <v>6.4</v>
      </c>
      <c r="C184" s="10">
        <f>AVERAGE(C179:C183)</f>
        <v>16.256</v>
      </c>
      <c r="D184" s="10">
        <f>AVERAGE(D179:D183)</f>
        <v>13.3</v>
      </c>
      <c r="E184" s="12">
        <f>AVERAGE(E179:E183)</f>
        <v>2.356</v>
      </c>
      <c r="F184" s="33"/>
      <c r="H184" s="23">
        <v>4</v>
      </c>
      <c r="I184" s="23">
        <v>2</v>
      </c>
      <c r="J184" s="23">
        <v>7</v>
      </c>
      <c r="K184" s="23">
        <v>2</v>
      </c>
      <c r="L184" s="23">
        <v>2</v>
      </c>
    </row>
    <row r="185" spans="8:12" ht="12.75">
      <c r="H185" s="23">
        <v>7</v>
      </c>
      <c r="I185" s="23">
        <v>5</v>
      </c>
      <c r="J185" s="23">
        <v>7</v>
      </c>
      <c r="K185" s="23">
        <v>4</v>
      </c>
      <c r="L185" s="23">
        <v>6</v>
      </c>
    </row>
    <row r="186" spans="8:12" ht="12.75">
      <c r="H186" s="23">
        <v>6</v>
      </c>
      <c r="I186" s="23">
        <v>9</v>
      </c>
      <c r="J186" s="23">
        <v>7</v>
      </c>
      <c r="K186" s="23">
        <v>8</v>
      </c>
      <c r="L186" s="23">
        <v>4</v>
      </c>
    </row>
    <row r="187" spans="8:12" ht="12.75">
      <c r="H187" s="23">
        <v>6</v>
      </c>
      <c r="I187" s="23">
        <v>13</v>
      </c>
      <c r="J187" s="23">
        <v>9</v>
      </c>
      <c r="K187" s="23">
        <v>4</v>
      </c>
      <c r="L187" s="23"/>
    </row>
    <row r="188" spans="8:12" ht="12.75">
      <c r="H188" s="23">
        <v>11</v>
      </c>
      <c r="I188" s="23">
        <v>8</v>
      </c>
      <c r="J188" s="23">
        <v>6</v>
      </c>
      <c r="K188" s="23">
        <v>5</v>
      </c>
      <c r="L188" s="23"/>
    </row>
    <row r="190" spans="4:12" ht="12.75">
      <c r="D190" s="25" t="s">
        <v>21</v>
      </c>
      <c r="E190" s="24"/>
      <c r="F190" s="27">
        <f>K190*E184</f>
        <v>14.675916666666666</v>
      </c>
      <c r="H190" s="26" t="s">
        <v>22</v>
      </c>
      <c r="I190" s="21"/>
      <c r="J190" s="21"/>
      <c r="K190" s="27">
        <f>AVERAGE(H179:L188)</f>
        <v>6.229166666666667</v>
      </c>
      <c r="L190" t="s">
        <v>23</v>
      </c>
    </row>
    <row r="192" spans="1:6" ht="12.75">
      <c r="A192" s="2" t="s">
        <v>0</v>
      </c>
      <c r="B192" s="2"/>
      <c r="C192" s="2" t="s">
        <v>26</v>
      </c>
      <c r="F192" s="31" t="s">
        <v>25</v>
      </c>
    </row>
    <row r="193" spans="1:5" ht="12.75">
      <c r="A193" s="3" t="s">
        <v>2</v>
      </c>
      <c r="B193" s="4">
        <v>34113</v>
      </c>
      <c r="C193" s="2"/>
      <c r="D193" s="2" t="s">
        <v>3</v>
      </c>
      <c r="E193" s="18"/>
    </row>
    <row r="194" spans="8:12" ht="12.75">
      <c r="H194" s="19"/>
      <c r="I194" s="19"/>
      <c r="J194" s="19"/>
      <c r="K194" s="19"/>
      <c r="L194" s="19"/>
    </row>
    <row r="195" spans="1:12" ht="12.75">
      <c r="A195" s="5"/>
      <c r="B195" s="6" t="s">
        <v>4</v>
      </c>
      <c r="C195" s="6" t="s">
        <v>5</v>
      </c>
      <c r="D195" s="7" t="s">
        <v>6</v>
      </c>
      <c r="E195" s="7" t="s">
        <v>7</v>
      </c>
      <c r="F195" s="32"/>
      <c r="H195" s="20" t="s">
        <v>83</v>
      </c>
      <c r="I195" s="21"/>
      <c r="J195" s="21"/>
      <c r="K195" s="21"/>
      <c r="L195" s="21"/>
    </row>
    <row r="196" spans="1:12" ht="12.75">
      <c r="A196" s="1">
        <v>1</v>
      </c>
      <c r="B196" s="8">
        <v>5</v>
      </c>
      <c r="C196" s="1">
        <f>B196*2.54</f>
        <v>12.7</v>
      </c>
      <c r="D196" s="8">
        <v>8.9</v>
      </c>
      <c r="E196" s="9">
        <f>D196/B196</f>
        <v>1.78</v>
      </c>
      <c r="F196" s="33"/>
      <c r="H196" s="23">
        <v>4</v>
      </c>
      <c r="I196" s="23">
        <v>0</v>
      </c>
      <c r="J196" s="23">
        <v>6</v>
      </c>
      <c r="K196" s="23">
        <v>2</v>
      </c>
      <c r="L196" s="23">
        <v>4</v>
      </c>
    </row>
    <row r="197" spans="1:12" ht="12.75">
      <c r="A197" s="1">
        <v>2</v>
      </c>
      <c r="B197" s="8">
        <v>6</v>
      </c>
      <c r="C197" s="1">
        <f>B197*2.54</f>
        <v>15.24</v>
      </c>
      <c r="D197" s="8">
        <v>8.9</v>
      </c>
      <c r="E197" s="9">
        <f>D197/B197</f>
        <v>1.4833333333333334</v>
      </c>
      <c r="F197" s="33"/>
      <c r="H197" s="23">
        <v>3</v>
      </c>
      <c r="I197" s="23">
        <v>8</v>
      </c>
      <c r="J197" s="23">
        <v>3</v>
      </c>
      <c r="K197" s="23">
        <v>0</v>
      </c>
      <c r="L197" s="23">
        <v>5</v>
      </c>
    </row>
    <row r="198" spans="1:12" ht="12.75">
      <c r="A198" s="1">
        <v>3</v>
      </c>
      <c r="B198" s="8">
        <v>7</v>
      </c>
      <c r="C198" s="1">
        <f>B198*2.54</f>
        <v>17.78</v>
      </c>
      <c r="D198" s="8">
        <v>8.9</v>
      </c>
      <c r="E198" s="9">
        <f>D198/B198</f>
        <v>1.2714285714285716</v>
      </c>
      <c r="F198" s="33"/>
      <c r="H198" s="23">
        <v>0</v>
      </c>
      <c r="I198" s="23">
        <v>3</v>
      </c>
      <c r="J198" s="23">
        <v>0</v>
      </c>
      <c r="K198" s="23">
        <v>4</v>
      </c>
      <c r="L198" s="23">
        <v>2</v>
      </c>
    </row>
    <row r="199" spans="1:12" ht="12.75">
      <c r="A199" s="1">
        <v>4</v>
      </c>
      <c r="B199" s="8">
        <v>4</v>
      </c>
      <c r="C199" s="1">
        <f>B199*2.54</f>
        <v>10.16</v>
      </c>
      <c r="D199" s="8">
        <v>8.9</v>
      </c>
      <c r="E199" s="9">
        <f>D199/B199</f>
        <v>2.225</v>
      </c>
      <c r="F199" s="33"/>
      <c r="H199" s="23">
        <v>0</v>
      </c>
      <c r="I199" s="23">
        <v>0</v>
      </c>
      <c r="J199" s="23">
        <v>1</v>
      </c>
      <c r="K199" s="23">
        <v>4</v>
      </c>
      <c r="L199" s="23">
        <v>4</v>
      </c>
    </row>
    <row r="200" spans="1:12" ht="12.75">
      <c r="A200" s="1">
        <v>5</v>
      </c>
      <c r="B200" s="8">
        <v>2</v>
      </c>
      <c r="C200" s="1">
        <f>B200*2.54</f>
        <v>5.08</v>
      </c>
      <c r="D200" s="8">
        <v>8.9</v>
      </c>
      <c r="E200" s="9">
        <f>D200/B200</f>
        <v>4.45</v>
      </c>
      <c r="F200" s="33"/>
      <c r="H200" s="23">
        <v>4</v>
      </c>
      <c r="I200" s="23">
        <v>1</v>
      </c>
      <c r="J200" s="23">
        <v>4</v>
      </c>
      <c r="K200" s="23">
        <v>2</v>
      </c>
      <c r="L200" s="23">
        <v>0</v>
      </c>
    </row>
    <row r="201" spans="1:12" ht="12.75">
      <c r="A201" s="2" t="s">
        <v>8</v>
      </c>
      <c r="B201" s="10">
        <f>AVERAGE(B196:B200)</f>
        <v>4.8</v>
      </c>
      <c r="C201" s="10">
        <f>AVERAGE(C196:C200)</f>
        <v>12.191999999999998</v>
      </c>
      <c r="D201" s="10">
        <f>AVERAGE(D196:D200)</f>
        <v>8.9</v>
      </c>
      <c r="E201" s="12">
        <f>AVERAGE(E196:E200)</f>
        <v>2.241952380952381</v>
      </c>
      <c r="F201" s="33"/>
      <c r="H201" s="23">
        <v>0</v>
      </c>
      <c r="I201" s="23">
        <v>0</v>
      </c>
      <c r="J201" s="23">
        <v>3</v>
      </c>
      <c r="K201" s="23">
        <v>3</v>
      </c>
      <c r="L201" s="23">
        <v>4</v>
      </c>
    </row>
    <row r="202" spans="8:12" ht="12.75">
      <c r="H202" s="23">
        <v>0</v>
      </c>
      <c r="I202" s="23">
        <v>0</v>
      </c>
      <c r="J202" s="23">
        <v>0.5</v>
      </c>
      <c r="K202" s="23">
        <v>7</v>
      </c>
      <c r="L202" s="23">
        <v>2</v>
      </c>
    </row>
    <row r="203" spans="8:12" ht="12.75">
      <c r="H203" s="23">
        <v>3</v>
      </c>
      <c r="I203" s="23">
        <v>3</v>
      </c>
      <c r="J203" s="23">
        <v>4</v>
      </c>
      <c r="K203" s="23">
        <v>0</v>
      </c>
      <c r="L203" s="23">
        <v>0</v>
      </c>
    </row>
    <row r="204" spans="8:12" ht="12.75">
      <c r="H204" s="23">
        <v>5</v>
      </c>
      <c r="I204" s="23">
        <v>0</v>
      </c>
      <c r="J204" s="23">
        <v>0</v>
      </c>
      <c r="K204" s="23">
        <v>4</v>
      </c>
      <c r="L204" s="23">
        <v>4</v>
      </c>
    </row>
    <row r="205" spans="8:12" ht="12.75">
      <c r="H205" s="23">
        <v>6</v>
      </c>
      <c r="I205" s="23">
        <v>4</v>
      </c>
      <c r="J205" s="23">
        <v>0</v>
      </c>
      <c r="K205" s="23">
        <v>8</v>
      </c>
      <c r="L205" s="23">
        <v>0</v>
      </c>
    </row>
    <row r="207" spans="4:12" ht="12.75">
      <c r="D207" s="25" t="s">
        <v>21</v>
      </c>
      <c r="E207" s="24"/>
      <c r="F207" s="27">
        <f>K207*E201</f>
        <v>5.582461428571429</v>
      </c>
      <c r="H207" s="26" t="s">
        <v>22</v>
      </c>
      <c r="I207" s="21"/>
      <c r="J207" s="21"/>
      <c r="K207" s="27">
        <f>AVERAGE(H196:L205)</f>
        <v>2.49</v>
      </c>
      <c r="L207" t="s">
        <v>23</v>
      </c>
    </row>
    <row r="208" spans="3:6" ht="12.75">
      <c r="C208" s="30" t="s">
        <v>92</v>
      </c>
      <c r="E208" s="24"/>
      <c r="F208" s="10">
        <f>AVERAGE(F207,F190,F173,F156,F139)</f>
        <v>10.274178785156872</v>
      </c>
    </row>
    <row r="209" spans="3:6" ht="12.75">
      <c r="C209" s="30"/>
      <c r="E209" s="24"/>
      <c r="F209" s="10"/>
    </row>
    <row r="210" spans="1:6" ht="12.75">
      <c r="A210" s="2" t="s">
        <v>0</v>
      </c>
      <c r="B210" s="2"/>
      <c r="C210" s="2" t="s">
        <v>35</v>
      </c>
      <c r="F210" s="31" t="s">
        <v>25</v>
      </c>
    </row>
    <row r="211" spans="1:5" ht="12.75">
      <c r="A211" s="3" t="s">
        <v>2</v>
      </c>
      <c r="B211" s="4">
        <v>34114</v>
      </c>
      <c r="C211" s="2"/>
      <c r="D211" s="2" t="s">
        <v>3</v>
      </c>
      <c r="E211" s="18" t="s">
        <v>36</v>
      </c>
    </row>
    <row r="212" spans="8:12" ht="12.75">
      <c r="H212" s="19"/>
      <c r="I212" s="19"/>
      <c r="J212" s="19"/>
      <c r="K212" s="19"/>
      <c r="L212" s="19"/>
    </row>
    <row r="213" spans="1:12" ht="12.75">
      <c r="A213" s="5"/>
      <c r="B213" s="6" t="s">
        <v>4</v>
      </c>
      <c r="C213" s="6" t="s">
        <v>5</v>
      </c>
      <c r="D213" s="7" t="s">
        <v>6</v>
      </c>
      <c r="E213" s="7" t="s">
        <v>7</v>
      </c>
      <c r="F213" s="32"/>
      <c r="H213" s="20" t="s">
        <v>83</v>
      </c>
      <c r="I213" s="21"/>
      <c r="J213" s="21"/>
      <c r="K213" s="21"/>
      <c r="L213" s="21"/>
    </row>
    <row r="214" spans="1:12" ht="12.75">
      <c r="A214" s="1">
        <v>1</v>
      </c>
      <c r="B214" s="8">
        <v>9</v>
      </c>
      <c r="C214" s="1">
        <f>B214*2.54</f>
        <v>22.86</v>
      </c>
      <c r="D214" s="8">
        <v>13.8</v>
      </c>
      <c r="E214" s="9">
        <f>D214/B214</f>
        <v>1.5333333333333334</v>
      </c>
      <c r="F214" s="33"/>
      <c r="H214" s="23">
        <v>12</v>
      </c>
      <c r="I214" s="23">
        <v>10.5</v>
      </c>
      <c r="J214" s="23">
        <v>14</v>
      </c>
      <c r="K214" s="23">
        <v>18.5</v>
      </c>
      <c r="L214" s="23">
        <v>12.5</v>
      </c>
    </row>
    <row r="215" spans="1:12" ht="12.75">
      <c r="A215" s="1">
        <v>2</v>
      </c>
      <c r="B215" s="8">
        <v>15</v>
      </c>
      <c r="C215" s="1">
        <f>B215*2.54</f>
        <v>38.1</v>
      </c>
      <c r="D215" s="8">
        <v>13.8</v>
      </c>
      <c r="E215" s="9">
        <f>D215/B215</f>
        <v>0.92</v>
      </c>
      <c r="F215" s="33"/>
      <c r="H215" s="23">
        <v>5.5</v>
      </c>
      <c r="I215" s="23">
        <v>14</v>
      </c>
      <c r="J215" s="23">
        <v>11</v>
      </c>
      <c r="K215" s="23">
        <v>12</v>
      </c>
      <c r="L215" s="23">
        <v>14.5</v>
      </c>
    </row>
    <row r="216" spans="1:12" ht="12.75">
      <c r="A216" s="1">
        <v>3</v>
      </c>
      <c r="B216" s="8">
        <v>9</v>
      </c>
      <c r="C216" s="1">
        <f>B216*2.54</f>
        <v>22.86</v>
      </c>
      <c r="D216" s="8">
        <v>13.8</v>
      </c>
      <c r="E216" s="9">
        <f>D216/B216</f>
        <v>1.5333333333333334</v>
      </c>
      <c r="F216" s="33"/>
      <c r="H216" s="23">
        <v>10.5</v>
      </c>
      <c r="I216" s="23">
        <v>13.5</v>
      </c>
      <c r="J216" s="23">
        <v>10</v>
      </c>
      <c r="K216" s="23">
        <v>17</v>
      </c>
      <c r="L216" s="23">
        <v>10</v>
      </c>
    </row>
    <row r="217" spans="1:12" ht="12.75">
      <c r="A217" s="1">
        <v>4</v>
      </c>
      <c r="B217" s="8">
        <v>10.5</v>
      </c>
      <c r="C217" s="1">
        <f>B217*2.54</f>
        <v>26.67</v>
      </c>
      <c r="D217" s="8">
        <v>13.8</v>
      </c>
      <c r="E217" s="9">
        <f>D217/B217</f>
        <v>1.3142857142857143</v>
      </c>
      <c r="F217" s="33"/>
      <c r="H217" s="23">
        <v>4.5</v>
      </c>
      <c r="I217" s="23">
        <v>13</v>
      </c>
      <c r="J217" s="23">
        <v>8.5</v>
      </c>
      <c r="K217" s="23">
        <v>21.5</v>
      </c>
      <c r="L217" s="23"/>
    </row>
    <row r="218" spans="1:12" ht="12.75">
      <c r="A218" s="2" t="s">
        <v>8</v>
      </c>
      <c r="B218" s="10">
        <f>AVERAGE(B214:B217)</f>
        <v>10.875</v>
      </c>
      <c r="C218" s="10">
        <f>AVERAGE(C214:C217)</f>
        <v>27.6225</v>
      </c>
      <c r="D218" s="10">
        <f>AVERAGE(D214:D217)</f>
        <v>13.8</v>
      </c>
      <c r="E218" s="12">
        <f>AVERAGE(E214:E217)</f>
        <v>1.3252380952380953</v>
      </c>
      <c r="F218" s="33"/>
      <c r="H218" s="23">
        <v>7</v>
      </c>
      <c r="I218" s="23">
        <v>9</v>
      </c>
      <c r="J218" s="23">
        <v>10</v>
      </c>
      <c r="K218" s="23">
        <v>23</v>
      </c>
      <c r="L218" s="23"/>
    </row>
    <row r="219" spans="6:12" ht="12.75">
      <c r="F219" s="33"/>
      <c r="H219" s="23">
        <v>13</v>
      </c>
      <c r="I219" s="23">
        <v>9</v>
      </c>
      <c r="J219" s="23">
        <v>13.5</v>
      </c>
      <c r="K219" s="23">
        <v>9</v>
      </c>
      <c r="L219" s="23"/>
    </row>
    <row r="220" spans="8:12" ht="12.75">
      <c r="H220" s="23">
        <v>13</v>
      </c>
      <c r="I220" s="23">
        <v>13</v>
      </c>
      <c r="J220" s="23">
        <v>7.5</v>
      </c>
      <c r="K220" s="23">
        <v>16</v>
      </c>
      <c r="L220" s="23"/>
    </row>
    <row r="221" spans="8:12" ht="12.75">
      <c r="H221" s="23">
        <v>13</v>
      </c>
      <c r="I221" s="23">
        <v>14</v>
      </c>
      <c r="J221" s="23">
        <v>5</v>
      </c>
      <c r="K221" s="23">
        <v>15</v>
      </c>
      <c r="L221" s="23"/>
    </row>
    <row r="222" spans="8:12" ht="12.75">
      <c r="H222" s="23">
        <v>10</v>
      </c>
      <c r="I222" s="23">
        <v>13</v>
      </c>
      <c r="J222" s="23">
        <v>6</v>
      </c>
      <c r="K222" s="23">
        <v>10</v>
      </c>
      <c r="L222" s="23"/>
    </row>
    <row r="223" spans="8:12" ht="12.75">
      <c r="H223" s="23">
        <v>7</v>
      </c>
      <c r="I223" s="23">
        <v>13.5</v>
      </c>
      <c r="J223" s="23">
        <v>15</v>
      </c>
      <c r="K223" s="23">
        <v>9</v>
      </c>
      <c r="L223" s="23"/>
    </row>
    <row r="225" spans="4:12" ht="12.75">
      <c r="D225" s="25" t="s">
        <v>21</v>
      </c>
      <c r="E225" s="24"/>
      <c r="F225" s="27">
        <f>K225*E218</f>
        <v>15.610071982281287</v>
      </c>
      <c r="H225" s="26" t="s">
        <v>22</v>
      </c>
      <c r="I225" s="21"/>
      <c r="J225" s="21"/>
      <c r="K225" s="27">
        <f>AVERAGE(H214:L223)</f>
        <v>11.779069767441861</v>
      </c>
      <c r="L225" t="s">
        <v>23</v>
      </c>
    </row>
    <row r="227" spans="1:6" ht="12.75">
      <c r="A227" s="2" t="s">
        <v>0</v>
      </c>
      <c r="B227" s="2"/>
      <c r="C227" s="2" t="s">
        <v>29</v>
      </c>
      <c r="F227" s="31" t="s">
        <v>25</v>
      </c>
    </row>
    <row r="228" spans="1:5" ht="12.75">
      <c r="A228" s="3" t="s">
        <v>2</v>
      </c>
      <c r="B228" s="4">
        <v>34114</v>
      </c>
      <c r="C228" s="2"/>
      <c r="D228" s="2" t="s">
        <v>3</v>
      </c>
      <c r="E228" s="18" t="s">
        <v>36</v>
      </c>
    </row>
    <row r="229" spans="8:12" ht="12.75">
      <c r="H229" s="19"/>
      <c r="I229" s="19"/>
      <c r="J229" s="19"/>
      <c r="K229" s="19"/>
      <c r="L229" s="19"/>
    </row>
    <row r="230" spans="1:12" ht="12.75">
      <c r="A230" s="5"/>
      <c r="B230" s="6" t="s">
        <v>4</v>
      </c>
      <c r="C230" s="6" t="s">
        <v>5</v>
      </c>
      <c r="D230" s="7" t="s">
        <v>6</v>
      </c>
      <c r="E230" s="7" t="s">
        <v>7</v>
      </c>
      <c r="F230" s="32"/>
      <c r="H230" s="20" t="s">
        <v>83</v>
      </c>
      <c r="I230" s="21"/>
      <c r="J230" s="21"/>
      <c r="K230" s="21"/>
      <c r="L230" s="21"/>
    </row>
    <row r="231" spans="1:12" ht="12.75">
      <c r="A231" s="1">
        <v>1</v>
      </c>
      <c r="B231" s="8">
        <v>3</v>
      </c>
      <c r="C231" s="1">
        <f>B231*2.54</f>
        <v>7.62</v>
      </c>
      <c r="D231" s="8">
        <v>8.1</v>
      </c>
      <c r="E231" s="9">
        <f>D231/B231</f>
        <v>2.6999999999999997</v>
      </c>
      <c r="F231" s="33"/>
      <c r="H231" s="23">
        <v>3</v>
      </c>
      <c r="I231" s="23">
        <v>5</v>
      </c>
      <c r="J231" s="23">
        <v>6</v>
      </c>
      <c r="K231" s="23">
        <v>8</v>
      </c>
      <c r="L231" s="23">
        <v>2</v>
      </c>
    </row>
    <row r="232" spans="1:12" ht="12.75">
      <c r="A232" s="1">
        <v>2</v>
      </c>
      <c r="B232" s="8">
        <v>3</v>
      </c>
      <c r="C232" s="1">
        <f>B232*2.54</f>
        <v>7.62</v>
      </c>
      <c r="D232" s="8">
        <v>8.1</v>
      </c>
      <c r="E232" s="9">
        <f>D232/B232</f>
        <v>2.6999999999999997</v>
      </c>
      <c r="F232" s="33"/>
      <c r="H232" s="23">
        <v>5</v>
      </c>
      <c r="I232" s="23">
        <v>2</v>
      </c>
      <c r="J232" s="23">
        <v>4</v>
      </c>
      <c r="K232" s="23">
        <v>7</v>
      </c>
      <c r="L232" s="23">
        <v>4</v>
      </c>
    </row>
    <row r="233" spans="1:12" ht="12.75">
      <c r="A233" s="1">
        <v>3</v>
      </c>
      <c r="B233" s="8">
        <v>5</v>
      </c>
      <c r="C233" s="1">
        <f>B233*2.54</f>
        <v>12.7</v>
      </c>
      <c r="D233" s="8">
        <v>8.1</v>
      </c>
      <c r="E233" s="9">
        <f>D233/B233</f>
        <v>1.6199999999999999</v>
      </c>
      <c r="F233" s="33"/>
      <c r="H233" s="23">
        <v>4</v>
      </c>
      <c r="I233" s="23">
        <v>5</v>
      </c>
      <c r="J233" s="23">
        <v>7</v>
      </c>
      <c r="K233" s="23">
        <v>6</v>
      </c>
      <c r="L233" s="23">
        <v>2</v>
      </c>
    </row>
    <row r="234" spans="1:12" ht="12.75">
      <c r="A234" s="1">
        <v>4</v>
      </c>
      <c r="B234" s="8">
        <v>3</v>
      </c>
      <c r="C234" s="1">
        <f>B234*2.54</f>
        <v>7.62</v>
      </c>
      <c r="D234" s="8">
        <v>8.1</v>
      </c>
      <c r="E234" s="9">
        <f>D234/B234</f>
        <v>2.6999999999999997</v>
      </c>
      <c r="F234" s="33"/>
      <c r="H234" s="23">
        <v>7</v>
      </c>
      <c r="I234" s="23">
        <v>1</v>
      </c>
      <c r="J234" s="23">
        <v>4</v>
      </c>
      <c r="K234" s="23">
        <v>1</v>
      </c>
      <c r="L234" s="23">
        <v>2</v>
      </c>
    </row>
    <row r="235" spans="1:12" ht="12.75">
      <c r="A235" s="1">
        <v>5</v>
      </c>
      <c r="B235" s="8">
        <v>5</v>
      </c>
      <c r="C235" s="1">
        <f>B235*2.54</f>
        <v>12.7</v>
      </c>
      <c r="D235" s="8">
        <v>8.1</v>
      </c>
      <c r="E235" s="9">
        <f>D235/B235</f>
        <v>1.6199999999999999</v>
      </c>
      <c r="F235" s="33"/>
      <c r="H235" s="23">
        <v>4</v>
      </c>
      <c r="I235" s="23">
        <v>6</v>
      </c>
      <c r="J235" s="23">
        <v>1</v>
      </c>
      <c r="K235" s="23">
        <v>6</v>
      </c>
      <c r="L235" s="23">
        <v>7</v>
      </c>
    </row>
    <row r="236" spans="1:12" ht="12.75">
      <c r="A236" s="2" t="s">
        <v>8</v>
      </c>
      <c r="B236" s="10">
        <f>AVERAGE(B231:B235)</f>
        <v>3.8</v>
      </c>
      <c r="C236" s="10">
        <f>AVERAGE(C231:C235)</f>
        <v>9.651999999999997</v>
      </c>
      <c r="D236" s="10">
        <f>AVERAGE(D231:D235)</f>
        <v>8.1</v>
      </c>
      <c r="E236" s="12">
        <f>AVERAGE(E231:E235)</f>
        <v>2.268</v>
      </c>
      <c r="F236" s="33"/>
      <c r="H236" s="23">
        <v>1</v>
      </c>
      <c r="I236" s="23">
        <v>4</v>
      </c>
      <c r="J236" s="23">
        <v>0</v>
      </c>
      <c r="K236" s="23">
        <v>1</v>
      </c>
      <c r="L236" s="23">
        <v>7</v>
      </c>
    </row>
    <row r="237" spans="8:12" ht="12.75">
      <c r="H237" s="23">
        <v>5</v>
      </c>
      <c r="I237" s="23">
        <v>9</v>
      </c>
      <c r="J237" s="23">
        <v>1</v>
      </c>
      <c r="K237" s="23">
        <v>8</v>
      </c>
      <c r="L237" s="23">
        <v>6</v>
      </c>
    </row>
    <row r="238" spans="8:12" ht="12.75">
      <c r="H238" s="23">
        <v>4</v>
      </c>
      <c r="I238" s="23">
        <v>3</v>
      </c>
      <c r="J238" s="23">
        <v>0</v>
      </c>
      <c r="K238" s="23">
        <v>4</v>
      </c>
      <c r="L238" s="23"/>
    </row>
    <row r="239" spans="8:12" ht="12.75">
      <c r="H239" s="23">
        <v>5</v>
      </c>
      <c r="I239" s="23">
        <v>7</v>
      </c>
      <c r="J239" s="23">
        <v>5</v>
      </c>
      <c r="K239" s="23">
        <v>3</v>
      </c>
      <c r="L239" s="23"/>
    </row>
    <row r="240" spans="8:12" ht="12.75">
      <c r="H240" s="23">
        <v>4</v>
      </c>
      <c r="I240" s="23">
        <v>5</v>
      </c>
      <c r="J240" s="23">
        <v>4</v>
      </c>
      <c r="K240" s="23">
        <v>3</v>
      </c>
      <c r="L240" s="23"/>
    </row>
    <row r="242" spans="4:12" ht="12.75">
      <c r="D242" s="25" t="s">
        <v>21</v>
      </c>
      <c r="E242" s="24"/>
      <c r="F242" s="27">
        <f>K242*E236</f>
        <v>9.55455319148936</v>
      </c>
      <c r="H242" s="26" t="s">
        <v>22</v>
      </c>
      <c r="I242" s="21"/>
      <c r="J242" s="21"/>
      <c r="K242" s="27">
        <f>AVERAGE(H231:L240)</f>
        <v>4.212765957446808</v>
      </c>
      <c r="L242" t="s">
        <v>23</v>
      </c>
    </row>
    <row r="244" spans="1:6" ht="12.75">
      <c r="A244" s="2" t="s">
        <v>0</v>
      </c>
      <c r="B244" s="2"/>
      <c r="C244" s="2" t="s">
        <v>28</v>
      </c>
      <c r="F244" s="31" t="s">
        <v>25</v>
      </c>
    </row>
    <row r="245" spans="1:5" ht="12.75">
      <c r="A245" s="3" t="s">
        <v>2</v>
      </c>
      <c r="B245" s="4">
        <v>34114</v>
      </c>
      <c r="C245" s="2"/>
      <c r="D245" s="2" t="s">
        <v>3</v>
      </c>
      <c r="E245" s="18" t="s">
        <v>37</v>
      </c>
    </row>
    <row r="246" spans="8:12" ht="12.75">
      <c r="H246" s="19"/>
      <c r="I246" s="19"/>
      <c r="J246" s="19"/>
      <c r="K246" s="19"/>
      <c r="L246" s="19"/>
    </row>
    <row r="247" spans="1:12" ht="12.75">
      <c r="A247" s="5"/>
      <c r="B247" s="6" t="s">
        <v>4</v>
      </c>
      <c r="C247" s="6" t="s">
        <v>5</v>
      </c>
      <c r="D247" s="7" t="s">
        <v>6</v>
      </c>
      <c r="E247" s="7" t="s">
        <v>7</v>
      </c>
      <c r="F247" s="32"/>
      <c r="H247" s="20" t="s">
        <v>83</v>
      </c>
      <c r="I247" s="21"/>
      <c r="J247" s="21"/>
      <c r="K247" s="21"/>
      <c r="L247" s="21"/>
    </row>
    <row r="248" spans="1:12" ht="12.75">
      <c r="A248" s="1">
        <v>1</v>
      </c>
      <c r="B248" s="8">
        <v>9</v>
      </c>
      <c r="C248" s="1">
        <f>B248*2.54</f>
        <v>22.86</v>
      </c>
      <c r="D248" s="8">
        <v>12.4</v>
      </c>
      <c r="E248" s="9">
        <f>D248/B248</f>
        <v>1.3777777777777778</v>
      </c>
      <c r="F248" s="33"/>
      <c r="H248" s="23">
        <v>5</v>
      </c>
      <c r="I248" s="23">
        <v>7</v>
      </c>
      <c r="J248" s="23">
        <v>4</v>
      </c>
      <c r="K248" s="23">
        <v>5</v>
      </c>
      <c r="L248" s="23">
        <v>9</v>
      </c>
    </row>
    <row r="249" spans="1:12" ht="12.75">
      <c r="A249" s="1">
        <v>2</v>
      </c>
      <c r="B249" s="8">
        <v>9</v>
      </c>
      <c r="C249" s="1">
        <f>B249*2.54</f>
        <v>22.86</v>
      </c>
      <c r="D249" s="8">
        <v>12.4</v>
      </c>
      <c r="E249" s="9">
        <f>D249/B249</f>
        <v>1.3777777777777778</v>
      </c>
      <c r="F249" s="33"/>
      <c r="H249" s="23">
        <v>10</v>
      </c>
      <c r="I249" s="23">
        <v>7</v>
      </c>
      <c r="J249" s="23">
        <v>1</v>
      </c>
      <c r="K249" s="23">
        <v>4</v>
      </c>
      <c r="L249" s="23">
        <v>10</v>
      </c>
    </row>
    <row r="250" spans="1:12" ht="12.75">
      <c r="A250" s="1">
        <v>3</v>
      </c>
      <c r="B250" s="8">
        <v>8</v>
      </c>
      <c r="C250" s="1">
        <f>B250*2.54</f>
        <v>20.32</v>
      </c>
      <c r="D250" s="8">
        <v>12.4</v>
      </c>
      <c r="E250" s="9">
        <f>D250/B250</f>
        <v>1.55</v>
      </c>
      <c r="F250" s="33"/>
      <c r="H250" s="23">
        <v>5</v>
      </c>
      <c r="I250" s="23">
        <v>0</v>
      </c>
      <c r="J250" s="23">
        <v>8</v>
      </c>
      <c r="K250" s="23">
        <v>6</v>
      </c>
      <c r="L250" s="23">
        <v>7</v>
      </c>
    </row>
    <row r="251" spans="1:12" ht="12.75">
      <c r="A251" s="1">
        <v>4</v>
      </c>
      <c r="B251" s="8">
        <v>5</v>
      </c>
      <c r="C251" s="1">
        <f>B251*2.54</f>
        <v>12.7</v>
      </c>
      <c r="D251" s="8">
        <v>12.4</v>
      </c>
      <c r="E251" s="9">
        <f>D251/B251</f>
        <v>2.48</v>
      </c>
      <c r="F251" s="33"/>
      <c r="H251" s="23">
        <v>10</v>
      </c>
      <c r="I251" s="23">
        <v>4</v>
      </c>
      <c r="J251" s="23">
        <v>4</v>
      </c>
      <c r="K251" s="23">
        <v>4</v>
      </c>
      <c r="L251" s="23">
        <v>0</v>
      </c>
    </row>
    <row r="252" spans="1:12" ht="12.75">
      <c r="A252" s="1">
        <v>5</v>
      </c>
      <c r="B252" s="8">
        <v>5</v>
      </c>
      <c r="C252" s="1">
        <f>B252*2.54</f>
        <v>12.7</v>
      </c>
      <c r="D252" s="8">
        <v>12.4</v>
      </c>
      <c r="E252" s="9">
        <f>D252/B252</f>
        <v>2.48</v>
      </c>
      <c r="F252" s="33"/>
      <c r="H252" s="23">
        <v>5</v>
      </c>
      <c r="I252" s="23">
        <v>3</v>
      </c>
      <c r="J252" s="23">
        <v>3</v>
      </c>
      <c r="K252" s="23">
        <v>0</v>
      </c>
      <c r="L252" s="23">
        <v>6</v>
      </c>
    </row>
    <row r="253" spans="1:12" ht="12.75">
      <c r="A253" s="2" t="s">
        <v>8</v>
      </c>
      <c r="B253" s="10">
        <f>AVERAGE(B248:B252)</f>
        <v>7.2</v>
      </c>
      <c r="C253" s="10">
        <f>AVERAGE(C248:C252)</f>
        <v>18.288</v>
      </c>
      <c r="D253" s="10">
        <f>AVERAGE(D248:D252)</f>
        <v>12.4</v>
      </c>
      <c r="E253" s="12">
        <f>AVERAGE(E248:E252)</f>
        <v>1.8531111111111112</v>
      </c>
      <c r="F253" s="33"/>
      <c r="H253" s="23">
        <v>7</v>
      </c>
      <c r="I253" s="23">
        <v>5</v>
      </c>
      <c r="J253" s="23">
        <v>0</v>
      </c>
      <c r="K253" s="23">
        <v>6</v>
      </c>
      <c r="L253" s="23">
        <v>3</v>
      </c>
    </row>
    <row r="254" spans="8:12" ht="12.75">
      <c r="H254" s="23">
        <v>9</v>
      </c>
      <c r="I254" s="23">
        <v>3</v>
      </c>
      <c r="J254" s="23">
        <v>6</v>
      </c>
      <c r="K254" s="23">
        <v>4</v>
      </c>
      <c r="L254" s="23">
        <v>6</v>
      </c>
    </row>
    <row r="255" spans="8:12" ht="12.75">
      <c r="H255" s="23">
        <v>5</v>
      </c>
      <c r="I255" s="23">
        <v>4</v>
      </c>
      <c r="J255" s="23">
        <v>5</v>
      </c>
      <c r="K255" s="23">
        <v>14</v>
      </c>
      <c r="L255" s="23">
        <v>10</v>
      </c>
    </row>
    <row r="256" spans="8:12" ht="12.75">
      <c r="H256" s="23">
        <v>7</v>
      </c>
      <c r="I256" s="23">
        <v>3</v>
      </c>
      <c r="J256" s="23">
        <v>3</v>
      </c>
      <c r="K256" s="23">
        <v>3</v>
      </c>
      <c r="L256" s="23">
        <v>4</v>
      </c>
    </row>
    <row r="257" spans="8:12" ht="12.75">
      <c r="H257" s="23">
        <v>4</v>
      </c>
      <c r="I257" s="23">
        <v>4</v>
      </c>
      <c r="J257" s="23">
        <v>3</v>
      </c>
      <c r="K257" s="23">
        <v>0</v>
      </c>
      <c r="L257" s="23">
        <v>6</v>
      </c>
    </row>
    <row r="259" spans="4:12" ht="12.75">
      <c r="D259" s="25" t="s">
        <v>21</v>
      </c>
      <c r="E259" s="24"/>
      <c r="F259" s="27">
        <f>K259*E253</f>
        <v>9.302617777777778</v>
      </c>
      <c r="H259" s="26" t="s">
        <v>22</v>
      </c>
      <c r="I259" s="21"/>
      <c r="J259" s="21"/>
      <c r="K259" s="27">
        <f>AVERAGE(H248:L257)</f>
        <v>5.02</v>
      </c>
      <c r="L259" t="s">
        <v>23</v>
      </c>
    </row>
    <row r="261" spans="1:6" ht="12.75">
      <c r="A261" s="2" t="s">
        <v>0</v>
      </c>
      <c r="B261" s="2"/>
      <c r="C261" s="2" t="s">
        <v>30</v>
      </c>
      <c r="F261" s="31" t="s">
        <v>25</v>
      </c>
    </row>
    <row r="262" spans="1:5" ht="12.75">
      <c r="A262" s="3" t="s">
        <v>2</v>
      </c>
      <c r="B262" s="4">
        <v>34114</v>
      </c>
      <c r="C262" s="2"/>
      <c r="D262" s="2" t="s">
        <v>3</v>
      </c>
      <c r="E262" s="18"/>
    </row>
    <row r="263" spans="8:12" ht="12.75">
      <c r="H263" s="19"/>
      <c r="I263" s="19"/>
      <c r="J263" s="19"/>
      <c r="K263" s="19"/>
      <c r="L263" s="19"/>
    </row>
    <row r="264" spans="1:12" ht="12.75">
      <c r="A264" s="5"/>
      <c r="B264" s="6" t="s">
        <v>4</v>
      </c>
      <c r="C264" s="6" t="s">
        <v>5</v>
      </c>
      <c r="D264" s="7" t="s">
        <v>6</v>
      </c>
      <c r="E264" s="7" t="s">
        <v>7</v>
      </c>
      <c r="F264" s="32"/>
      <c r="H264" s="20" t="s">
        <v>83</v>
      </c>
      <c r="I264" s="21"/>
      <c r="J264" s="21"/>
      <c r="K264" s="21"/>
      <c r="L264" s="21"/>
    </row>
    <row r="265" spans="1:12" ht="12.75">
      <c r="A265" s="1">
        <v>1</v>
      </c>
      <c r="B265" s="8">
        <v>12</v>
      </c>
      <c r="C265" s="1">
        <f>B265*2.54</f>
        <v>30.48</v>
      </c>
      <c r="D265" s="8">
        <v>11.5</v>
      </c>
      <c r="E265" s="9">
        <f>D265/B265</f>
        <v>0.9583333333333334</v>
      </c>
      <c r="F265" s="33"/>
      <c r="H265" s="23">
        <v>4</v>
      </c>
      <c r="I265" s="23">
        <v>7</v>
      </c>
      <c r="J265" s="23">
        <v>8</v>
      </c>
      <c r="K265" s="23">
        <v>6</v>
      </c>
      <c r="L265" s="23">
        <v>3</v>
      </c>
    </row>
    <row r="266" spans="1:12" ht="12.75">
      <c r="A266" s="1">
        <v>2</v>
      </c>
      <c r="B266" s="8">
        <v>7</v>
      </c>
      <c r="C266" s="1">
        <f>B266*2.54</f>
        <v>17.78</v>
      </c>
      <c r="D266" s="8">
        <v>11.5</v>
      </c>
      <c r="E266" s="9">
        <f>D266/B266</f>
        <v>1.6428571428571428</v>
      </c>
      <c r="F266" s="33"/>
      <c r="H266" s="23">
        <v>5</v>
      </c>
      <c r="I266" s="23">
        <v>6</v>
      </c>
      <c r="J266" s="23">
        <v>4</v>
      </c>
      <c r="K266" s="23">
        <v>4</v>
      </c>
      <c r="L266" s="23">
        <v>9</v>
      </c>
    </row>
    <row r="267" spans="1:12" ht="12.75">
      <c r="A267" s="1">
        <v>3</v>
      </c>
      <c r="B267" s="8">
        <v>5</v>
      </c>
      <c r="C267" s="1">
        <f>B267*2.54</f>
        <v>12.7</v>
      </c>
      <c r="D267" s="8">
        <v>11.5</v>
      </c>
      <c r="E267" s="9">
        <f>D267/B267</f>
        <v>2.3</v>
      </c>
      <c r="F267" s="33"/>
      <c r="H267" s="23">
        <v>4</v>
      </c>
      <c r="I267" s="23">
        <v>5</v>
      </c>
      <c r="J267" s="23">
        <v>12</v>
      </c>
      <c r="K267" s="23">
        <v>7</v>
      </c>
      <c r="L267" s="23">
        <v>5</v>
      </c>
    </row>
    <row r="268" spans="1:12" ht="12.75">
      <c r="A268" s="1">
        <v>4</v>
      </c>
      <c r="B268" s="8">
        <v>9</v>
      </c>
      <c r="C268" s="1">
        <f>B268*2.54</f>
        <v>22.86</v>
      </c>
      <c r="D268" s="8">
        <v>11.5</v>
      </c>
      <c r="E268" s="9">
        <f>D268/B268</f>
        <v>1.2777777777777777</v>
      </c>
      <c r="F268" s="33"/>
      <c r="H268" s="23">
        <v>5</v>
      </c>
      <c r="I268" s="23">
        <v>5</v>
      </c>
      <c r="J268" s="23">
        <v>6</v>
      </c>
      <c r="K268" s="23">
        <v>2</v>
      </c>
      <c r="L268" s="23">
        <v>7</v>
      </c>
    </row>
    <row r="269" spans="1:12" ht="12.75">
      <c r="A269" s="2" t="s">
        <v>8</v>
      </c>
      <c r="B269" s="10">
        <f>AVERAGE(B265:B268)</f>
        <v>8.25</v>
      </c>
      <c r="C269" s="10">
        <f>AVERAGE(C265:C268)</f>
        <v>20.955000000000002</v>
      </c>
      <c r="D269" s="10">
        <f>AVERAGE(D265:D268)</f>
        <v>11.5</v>
      </c>
      <c r="E269" s="12">
        <f>AVERAGE(E265:E268)</f>
        <v>1.5447420634920634</v>
      </c>
      <c r="F269" s="33"/>
      <c r="H269" s="23">
        <v>6</v>
      </c>
      <c r="I269" s="23">
        <v>6</v>
      </c>
      <c r="J269" s="23">
        <v>2</v>
      </c>
      <c r="K269" s="23">
        <v>2</v>
      </c>
      <c r="L269" s="23">
        <v>2</v>
      </c>
    </row>
    <row r="270" spans="6:12" ht="12.75">
      <c r="F270" s="33"/>
      <c r="H270" s="23">
        <v>11</v>
      </c>
      <c r="I270" s="23">
        <v>6</v>
      </c>
      <c r="J270" s="23">
        <v>11</v>
      </c>
      <c r="K270" s="23">
        <v>3</v>
      </c>
      <c r="L270" s="23">
        <v>6</v>
      </c>
    </row>
    <row r="271" spans="8:12" ht="12.75">
      <c r="H271" s="23">
        <v>2</v>
      </c>
      <c r="I271" s="23">
        <v>11</v>
      </c>
      <c r="J271" s="23">
        <v>7</v>
      </c>
      <c r="K271" s="23">
        <v>12</v>
      </c>
      <c r="L271" s="23">
        <v>8</v>
      </c>
    </row>
    <row r="272" spans="8:12" ht="12.75">
      <c r="H272" s="23">
        <v>7</v>
      </c>
      <c r="I272" s="23">
        <v>4</v>
      </c>
      <c r="J272" s="23">
        <v>7</v>
      </c>
      <c r="K272" s="23">
        <v>2</v>
      </c>
      <c r="L272" s="23">
        <v>3</v>
      </c>
    </row>
    <row r="273" spans="8:12" ht="12.75">
      <c r="H273" s="23">
        <v>2</v>
      </c>
      <c r="I273" s="23">
        <v>7</v>
      </c>
      <c r="J273" s="23">
        <v>6</v>
      </c>
      <c r="K273" s="23">
        <v>7</v>
      </c>
      <c r="L273" s="23">
        <v>8</v>
      </c>
    </row>
    <row r="274" spans="8:12" ht="12.75">
      <c r="H274" s="23">
        <v>4</v>
      </c>
      <c r="I274" s="23">
        <v>4</v>
      </c>
      <c r="J274" s="23">
        <v>4</v>
      </c>
      <c r="K274" s="23">
        <v>12</v>
      </c>
      <c r="L274" s="23">
        <v>0</v>
      </c>
    </row>
    <row r="276" spans="4:12" ht="12.75">
      <c r="D276" s="25" t="s">
        <v>21</v>
      </c>
      <c r="E276" s="24"/>
      <c r="F276" s="27">
        <f>K276*E269</f>
        <v>8.835924603174602</v>
      </c>
      <c r="H276" s="26" t="s">
        <v>22</v>
      </c>
      <c r="I276" s="21"/>
      <c r="J276" s="21"/>
      <c r="K276" s="27">
        <f>AVERAGE(H265:L274)</f>
        <v>5.72</v>
      </c>
      <c r="L276" t="s">
        <v>23</v>
      </c>
    </row>
    <row r="278" spans="1:6" ht="12.75">
      <c r="A278" s="2" t="s">
        <v>0</v>
      </c>
      <c r="B278" s="2"/>
      <c r="C278" s="2" t="s">
        <v>26</v>
      </c>
      <c r="F278" s="31" t="s">
        <v>25</v>
      </c>
    </row>
    <row r="279" spans="1:5" ht="12.75">
      <c r="A279" s="3" t="s">
        <v>2</v>
      </c>
      <c r="B279" s="4">
        <v>34114</v>
      </c>
      <c r="C279" s="2"/>
      <c r="D279" s="2" t="s">
        <v>3</v>
      </c>
      <c r="E279" s="18"/>
    </row>
    <row r="280" spans="8:12" ht="12.75">
      <c r="H280" s="19"/>
      <c r="I280" s="19"/>
      <c r="J280" s="19"/>
      <c r="K280" s="19"/>
      <c r="L280" s="19"/>
    </row>
    <row r="281" spans="1:12" ht="12.75">
      <c r="A281" s="5"/>
      <c r="B281" s="6" t="s">
        <v>4</v>
      </c>
      <c r="C281" s="6" t="s">
        <v>5</v>
      </c>
      <c r="D281" s="7" t="s">
        <v>6</v>
      </c>
      <c r="E281" s="7" t="s">
        <v>7</v>
      </c>
      <c r="F281" s="32"/>
      <c r="H281" s="20" t="s">
        <v>83</v>
      </c>
      <c r="I281" s="21"/>
      <c r="J281" s="21"/>
      <c r="K281" s="21"/>
      <c r="L281" s="21"/>
    </row>
    <row r="282" spans="1:12" ht="12.75">
      <c r="A282" s="1">
        <v>1</v>
      </c>
      <c r="B282" s="8">
        <v>9</v>
      </c>
      <c r="C282" s="1">
        <f>B282*2.54</f>
        <v>22.86</v>
      </c>
      <c r="D282" s="8">
        <v>12.1</v>
      </c>
      <c r="E282" s="9">
        <f>D282/B282</f>
        <v>1.3444444444444443</v>
      </c>
      <c r="F282" s="33"/>
      <c r="H282" s="23">
        <v>8</v>
      </c>
      <c r="I282" s="23">
        <v>4</v>
      </c>
      <c r="J282" s="23">
        <v>0</v>
      </c>
      <c r="K282" s="23">
        <v>4</v>
      </c>
      <c r="L282" s="23">
        <v>0</v>
      </c>
    </row>
    <row r="283" spans="1:12" ht="12.75">
      <c r="A283" s="1">
        <v>2</v>
      </c>
      <c r="B283" s="8">
        <v>8</v>
      </c>
      <c r="C283" s="1">
        <f>B283*2.54</f>
        <v>20.32</v>
      </c>
      <c r="D283" s="8">
        <v>12.1</v>
      </c>
      <c r="E283" s="9">
        <f>D283/B283</f>
        <v>1.5125</v>
      </c>
      <c r="F283" s="33"/>
      <c r="H283" s="23">
        <v>4</v>
      </c>
      <c r="I283" s="23">
        <v>8</v>
      </c>
      <c r="J283" s="23">
        <v>5</v>
      </c>
      <c r="K283" s="23">
        <v>0</v>
      </c>
      <c r="L283" s="23">
        <v>3</v>
      </c>
    </row>
    <row r="284" spans="1:12" ht="12.75">
      <c r="A284" s="1">
        <v>3</v>
      </c>
      <c r="B284" s="8">
        <v>5</v>
      </c>
      <c r="C284" s="1">
        <f>B284*2.54</f>
        <v>12.7</v>
      </c>
      <c r="D284" s="8">
        <v>12.1</v>
      </c>
      <c r="E284" s="9">
        <f>D284/B284</f>
        <v>2.42</v>
      </c>
      <c r="F284" s="33"/>
      <c r="H284" s="23">
        <v>0</v>
      </c>
      <c r="I284" s="23">
        <v>1</v>
      </c>
      <c r="J284" s="23">
        <v>0</v>
      </c>
      <c r="K284" s="23">
        <v>9</v>
      </c>
      <c r="L284" s="23">
        <v>5</v>
      </c>
    </row>
    <row r="285" spans="1:12" ht="12.75">
      <c r="A285" s="1">
        <v>4</v>
      </c>
      <c r="B285" s="8">
        <v>6</v>
      </c>
      <c r="C285" s="1">
        <f>B285*2.54</f>
        <v>15.24</v>
      </c>
      <c r="D285" s="8">
        <v>12.1</v>
      </c>
      <c r="E285" s="9">
        <f>D285/B285</f>
        <v>2.0166666666666666</v>
      </c>
      <c r="F285" s="33"/>
      <c r="H285" s="23">
        <v>2</v>
      </c>
      <c r="I285" s="23">
        <v>5</v>
      </c>
      <c r="J285" s="23">
        <v>4</v>
      </c>
      <c r="K285" s="23">
        <v>0</v>
      </c>
      <c r="L285" s="23">
        <v>0</v>
      </c>
    </row>
    <row r="286" spans="1:12" ht="12.75">
      <c r="A286" s="1">
        <v>5</v>
      </c>
      <c r="B286" s="8">
        <v>4</v>
      </c>
      <c r="C286" s="1">
        <f>B286*2.54</f>
        <v>10.16</v>
      </c>
      <c r="D286" s="8">
        <v>12.1</v>
      </c>
      <c r="E286" s="9">
        <f>D286/B286</f>
        <v>3.025</v>
      </c>
      <c r="F286" s="33"/>
      <c r="H286" s="23">
        <v>0</v>
      </c>
      <c r="I286" s="23">
        <v>3</v>
      </c>
      <c r="J286" s="23">
        <v>0</v>
      </c>
      <c r="K286" s="23">
        <v>1</v>
      </c>
      <c r="L286" s="23">
        <v>3</v>
      </c>
    </row>
    <row r="287" spans="1:12" ht="12.75">
      <c r="A287" s="2" t="s">
        <v>8</v>
      </c>
      <c r="B287" s="10">
        <f>AVERAGE(B282:B286)</f>
        <v>6.4</v>
      </c>
      <c r="C287" s="10">
        <f>AVERAGE(C282:C286)</f>
        <v>16.255999999999997</v>
      </c>
      <c r="D287" s="10">
        <f>AVERAGE(D282:D286)</f>
        <v>12.1</v>
      </c>
      <c r="E287" s="12">
        <f>AVERAGE(E282:E286)</f>
        <v>2.0637222222222222</v>
      </c>
      <c r="F287" s="33"/>
      <c r="H287" s="23">
        <v>0</v>
      </c>
      <c r="I287" s="23">
        <v>5</v>
      </c>
      <c r="J287" s="23">
        <v>0</v>
      </c>
      <c r="K287" s="23">
        <v>6</v>
      </c>
      <c r="L287" s="23">
        <v>0</v>
      </c>
    </row>
    <row r="288" spans="8:12" ht="12.75">
      <c r="H288" s="23">
        <v>3</v>
      </c>
      <c r="I288" s="23">
        <v>6</v>
      </c>
      <c r="J288" s="23">
        <v>0</v>
      </c>
      <c r="K288" s="23">
        <v>0</v>
      </c>
      <c r="L288" s="23">
        <v>0</v>
      </c>
    </row>
    <row r="289" spans="8:12" ht="12.75">
      <c r="H289" s="23">
        <v>5</v>
      </c>
      <c r="I289" s="23">
        <v>3</v>
      </c>
      <c r="J289" s="23">
        <v>0</v>
      </c>
      <c r="K289" s="23">
        <v>5</v>
      </c>
      <c r="L289" s="23">
        <v>6</v>
      </c>
    </row>
    <row r="290" spans="8:12" ht="12.75">
      <c r="H290" s="23">
        <v>3</v>
      </c>
      <c r="I290" s="23">
        <v>4</v>
      </c>
      <c r="J290" s="23">
        <v>0</v>
      </c>
      <c r="K290" s="23">
        <v>4</v>
      </c>
      <c r="L290" s="23">
        <v>5</v>
      </c>
    </row>
    <row r="291" spans="8:12" ht="12.75">
      <c r="H291" s="23">
        <v>2</v>
      </c>
      <c r="I291" s="23">
        <v>14</v>
      </c>
      <c r="J291" s="23">
        <v>8</v>
      </c>
      <c r="K291" s="23">
        <v>3</v>
      </c>
      <c r="L291" s="23">
        <v>2</v>
      </c>
    </row>
    <row r="293" spans="4:12" ht="12.75">
      <c r="D293" s="25" t="s">
        <v>21</v>
      </c>
      <c r="E293" s="24"/>
      <c r="F293" s="27">
        <f>K293*E287</f>
        <v>6.31499</v>
      </c>
      <c r="H293" s="26" t="s">
        <v>22</v>
      </c>
      <c r="I293" s="21"/>
      <c r="J293" s="21"/>
      <c r="K293" s="27">
        <f>AVERAGE(H282:L291)</f>
        <v>3.06</v>
      </c>
      <c r="L293" t="s">
        <v>23</v>
      </c>
    </row>
    <row r="295" spans="1:6" ht="12.75">
      <c r="A295" s="2" t="s">
        <v>0</v>
      </c>
      <c r="B295" s="2"/>
      <c r="C295" s="2" t="s">
        <v>38</v>
      </c>
      <c r="F295" s="31" t="s">
        <v>25</v>
      </c>
    </row>
    <row r="296" spans="1:5" ht="12.75">
      <c r="A296" s="3" t="s">
        <v>2</v>
      </c>
      <c r="B296" s="4">
        <v>34114</v>
      </c>
      <c r="C296" s="2"/>
      <c r="D296" s="2" t="s">
        <v>3</v>
      </c>
      <c r="E296" s="18" t="s">
        <v>39</v>
      </c>
    </row>
    <row r="297" spans="8:12" ht="12.75">
      <c r="H297" s="19"/>
      <c r="I297" s="19"/>
      <c r="J297" s="19"/>
      <c r="K297" s="19"/>
      <c r="L297" s="19"/>
    </row>
    <row r="298" spans="1:12" ht="12.75">
      <c r="A298" s="5"/>
      <c r="B298" s="6" t="s">
        <v>4</v>
      </c>
      <c r="C298" s="6" t="s">
        <v>5</v>
      </c>
      <c r="D298" s="7" t="s">
        <v>6</v>
      </c>
      <c r="E298" s="7" t="s">
        <v>7</v>
      </c>
      <c r="F298" s="32"/>
      <c r="H298" s="20"/>
      <c r="I298" s="21"/>
      <c r="J298" s="21"/>
      <c r="K298" s="21"/>
      <c r="L298" s="21"/>
    </row>
    <row r="299" spans="1:12" ht="12.75">
      <c r="A299" s="1">
        <v>1</v>
      </c>
      <c r="B299" s="8">
        <v>9</v>
      </c>
      <c r="C299" s="1">
        <f>B299*2.54</f>
        <v>22.86</v>
      </c>
      <c r="D299" s="8">
        <v>11.4</v>
      </c>
      <c r="E299" s="9">
        <f>D299/B299</f>
        <v>1.2666666666666666</v>
      </c>
      <c r="F299" s="33"/>
      <c r="H299" s="23"/>
      <c r="I299" s="23"/>
      <c r="J299" s="23"/>
      <c r="K299" s="23"/>
      <c r="L299" s="23"/>
    </row>
    <row r="300" spans="1:12" ht="12.75">
      <c r="A300" s="1">
        <v>2</v>
      </c>
      <c r="B300" s="8">
        <v>12</v>
      </c>
      <c r="C300" s="1">
        <f>B300*2.54</f>
        <v>30.48</v>
      </c>
      <c r="D300" s="8">
        <v>11.4</v>
      </c>
      <c r="E300" s="9">
        <f>D300/B300</f>
        <v>0.9500000000000001</v>
      </c>
      <c r="F300" s="33"/>
      <c r="H300" s="23"/>
      <c r="I300" s="23"/>
      <c r="J300" s="23"/>
      <c r="K300" s="23"/>
      <c r="L300" s="23"/>
    </row>
    <row r="301" spans="1:12" ht="12.75">
      <c r="A301" s="1">
        <v>3</v>
      </c>
      <c r="B301" s="8">
        <v>12</v>
      </c>
      <c r="C301" s="1">
        <f>B301*2.54</f>
        <v>30.48</v>
      </c>
      <c r="D301" s="8">
        <v>11.4</v>
      </c>
      <c r="E301" s="9">
        <f>D301/B301</f>
        <v>0.9500000000000001</v>
      </c>
      <c r="F301" s="33"/>
      <c r="H301" s="23"/>
      <c r="I301" s="23"/>
      <c r="J301" s="23"/>
      <c r="K301" s="23"/>
      <c r="L301" s="23"/>
    </row>
    <row r="302" spans="1:12" ht="12.75">
      <c r="A302" s="2" t="s">
        <v>8</v>
      </c>
      <c r="B302" s="10">
        <f>AVERAGE(B299:B301)</f>
        <v>11</v>
      </c>
      <c r="C302" s="10">
        <f>AVERAGE(C299:C301)</f>
        <v>27.94</v>
      </c>
      <c r="D302" s="10">
        <f>AVERAGE(D299:D301)</f>
        <v>11.4</v>
      </c>
      <c r="E302" s="12">
        <f>AVERAGE(E299:E301)</f>
        <v>1.0555555555555556</v>
      </c>
      <c r="F302" s="33"/>
      <c r="H302" s="23"/>
      <c r="I302" s="23"/>
      <c r="J302" s="23"/>
      <c r="K302" s="23"/>
      <c r="L302" s="23"/>
    </row>
    <row r="303" spans="3:12" ht="12.75">
      <c r="C303" s="30" t="s">
        <v>87</v>
      </c>
      <c r="E303" s="24"/>
      <c r="F303" s="10">
        <f>AVERAGE(D302,F293,F276,F259,F242,F225)</f>
        <v>10.169692925787173</v>
      </c>
      <c r="H303" s="23"/>
      <c r="I303" s="23"/>
      <c r="J303" s="23"/>
      <c r="K303" s="23"/>
      <c r="L303" s="23"/>
    </row>
    <row r="304" spans="4:7" ht="12.75">
      <c r="D304" s="30"/>
      <c r="F304" s="24"/>
      <c r="G304" s="10"/>
    </row>
    <row r="305" spans="1:6" ht="12.75">
      <c r="A305" s="2" t="s">
        <v>0</v>
      </c>
      <c r="B305" s="2"/>
      <c r="C305" s="2" t="s">
        <v>26</v>
      </c>
      <c r="F305" s="31" t="s">
        <v>25</v>
      </c>
    </row>
    <row r="306" spans="1:5" ht="12.75">
      <c r="A306" s="3" t="s">
        <v>2</v>
      </c>
      <c r="B306" s="4">
        <v>34115</v>
      </c>
      <c r="C306" s="2"/>
      <c r="D306" s="2" t="s">
        <v>3</v>
      </c>
      <c r="E306" s="18" t="s">
        <v>41</v>
      </c>
    </row>
    <row r="307" spans="8:12" ht="12.75">
      <c r="H307" s="19"/>
      <c r="I307" s="19"/>
      <c r="J307" s="19"/>
      <c r="K307" s="19"/>
      <c r="L307" s="19"/>
    </row>
    <row r="308" spans="1:12" ht="12.75">
      <c r="A308" s="5"/>
      <c r="B308" s="6" t="s">
        <v>4</v>
      </c>
      <c r="C308" s="6" t="s">
        <v>5</v>
      </c>
      <c r="D308" s="7" t="s">
        <v>6</v>
      </c>
      <c r="E308" s="7" t="s">
        <v>7</v>
      </c>
      <c r="F308" s="32"/>
      <c r="H308" s="20" t="s">
        <v>83</v>
      </c>
      <c r="I308" s="21"/>
      <c r="J308" s="21"/>
      <c r="K308" s="21"/>
      <c r="L308" s="21"/>
    </row>
    <row r="309" spans="1:12" ht="12.75">
      <c r="A309" s="1">
        <v>1</v>
      </c>
      <c r="B309" s="8">
        <v>7</v>
      </c>
      <c r="C309" s="1">
        <f>B309*2.54</f>
        <v>17.78</v>
      </c>
      <c r="D309" s="8">
        <v>12.3</v>
      </c>
      <c r="E309" s="9">
        <f>D309/B309</f>
        <v>1.7571428571428573</v>
      </c>
      <c r="F309" s="33"/>
      <c r="H309" s="23">
        <v>5</v>
      </c>
      <c r="I309" s="23">
        <v>0</v>
      </c>
      <c r="J309" s="23">
        <v>0</v>
      </c>
      <c r="K309" s="23">
        <v>0</v>
      </c>
      <c r="L309" s="23">
        <v>1</v>
      </c>
    </row>
    <row r="310" spans="1:12" ht="12.75">
      <c r="A310" s="1">
        <v>2</v>
      </c>
      <c r="B310" s="8">
        <v>7</v>
      </c>
      <c r="C310" s="1">
        <f>B310*2.54</f>
        <v>17.78</v>
      </c>
      <c r="D310" s="8">
        <v>12.3</v>
      </c>
      <c r="E310" s="9">
        <f>D310/B310</f>
        <v>1.7571428571428573</v>
      </c>
      <c r="F310" s="33"/>
      <c r="H310" s="23">
        <v>4</v>
      </c>
      <c r="I310" s="23">
        <v>9</v>
      </c>
      <c r="J310" s="23">
        <v>0</v>
      </c>
      <c r="K310" s="23">
        <v>5</v>
      </c>
      <c r="L310" s="23">
        <v>0</v>
      </c>
    </row>
    <row r="311" spans="1:12" ht="12.75">
      <c r="A311" s="1">
        <v>3</v>
      </c>
      <c r="B311" s="8">
        <v>7</v>
      </c>
      <c r="C311" s="1">
        <f>B311*2.54</f>
        <v>17.78</v>
      </c>
      <c r="D311" s="8">
        <v>12.3</v>
      </c>
      <c r="E311" s="9">
        <f>D311/B311</f>
        <v>1.7571428571428573</v>
      </c>
      <c r="F311" s="33"/>
      <c r="H311" s="23">
        <v>7</v>
      </c>
      <c r="I311" s="23">
        <v>1</v>
      </c>
      <c r="J311" s="23">
        <v>0</v>
      </c>
      <c r="K311" s="23">
        <v>5</v>
      </c>
      <c r="L311" s="23">
        <v>1</v>
      </c>
    </row>
    <row r="312" spans="1:12" ht="12.75">
      <c r="A312" s="1">
        <v>4</v>
      </c>
      <c r="B312" s="8">
        <v>6</v>
      </c>
      <c r="C312" s="1">
        <f>B312*2.54</f>
        <v>15.24</v>
      </c>
      <c r="D312" s="8">
        <v>12.3</v>
      </c>
      <c r="E312" s="9">
        <f>D312/B312</f>
        <v>2.0500000000000003</v>
      </c>
      <c r="F312" s="33"/>
      <c r="H312" s="23">
        <v>2</v>
      </c>
      <c r="I312" s="23">
        <v>4</v>
      </c>
      <c r="J312" s="23">
        <v>4</v>
      </c>
      <c r="K312" s="23">
        <v>0</v>
      </c>
      <c r="L312" s="23">
        <v>0</v>
      </c>
    </row>
    <row r="313" spans="1:12" ht="12.75">
      <c r="A313" s="1">
        <v>5</v>
      </c>
      <c r="B313" s="8">
        <v>5</v>
      </c>
      <c r="C313" s="1">
        <f>B313*2.54</f>
        <v>12.7</v>
      </c>
      <c r="D313" s="8">
        <v>12.3</v>
      </c>
      <c r="E313" s="9">
        <f>D313/B313</f>
        <v>2.46</v>
      </c>
      <c r="F313" s="33"/>
      <c r="H313" s="23">
        <v>9</v>
      </c>
      <c r="I313" s="23">
        <v>5</v>
      </c>
      <c r="J313" s="23">
        <v>0</v>
      </c>
      <c r="K313" s="23">
        <v>6</v>
      </c>
      <c r="L313" s="23">
        <v>4</v>
      </c>
    </row>
    <row r="314" spans="1:12" ht="12.75">
      <c r="A314" s="2" t="s">
        <v>8</v>
      </c>
      <c r="B314" s="10">
        <f>AVERAGE(B309:B313)</f>
        <v>6.4</v>
      </c>
      <c r="C314" s="10">
        <f>AVERAGE(C309:C313)</f>
        <v>16.256</v>
      </c>
      <c r="D314" s="10">
        <f>AVERAGE(D309:D313)</f>
        <v>12.3</v>
      </c>
      <c r="E314" s="12">
        <f>AVERAGE(E309:E313)</f>
        <v>1.9562857142857148</v>
      </c>
      <c r="F314" s="33"/>
      <c r="H314" s="23">
        <v>4</v>
      </c>
      <c r="I314" s="23">
        <v>0</v>
      </c>
      <c r="J314" s="23">
        <v>6</v>
      </c>
      <c r="K314" s="23">
        <v>3</v>
      </c>
      <c r="L314" s="23">
        <v>0</v>
      </c>
    </row>
    <row r="315" spans="8:12" ht="12.75">
      <c r="H315" s="23">
        <v>11</v>
      </c>
      <c r="I315" s="23">
        <v>0</v>
      </c>
      <c r="J315" s="23">
        <v>0</v>
      </c>
      <c r="K315" s="23">
        <v>2</v>
      </c>
      <c r="L315" s="23">
        <v>8</v>
      </c>
    </row>
    <row r="316" spans="8:12" ht="12.75">
      <c r="H316" s="23">
        <v>3</v>
      </c>
      <c r="I316" s="23">
        <v>0</v>
      </c>
      <c r="J316" s="23">
        <v>4</v>
      </c>
      <c r="K316" s="23">
        <v>3</v>
      </c>
      <c r="L316" s="23">
        <v>6</v>
      </c>
    </row>
    <row r="317" spans="8:12" ht="12.75">
      <c r="H317" s="23">
        <v>8</v>
      </c>
      <c r="I317" s="23">
        <v>0</v>
      </c>
      <c r="J317" s="23">
        <v>4</v>
      </c>
      <c r="K317" s="23">
        <v>0</v>
      </c>
      <c r="L317" s="23">
        <v>0</v>
      </c>
    </row>
    <row r="318" spans="8:12" ht="12.75">
      <c r="H318" s="23">
        <v>0</v>
      </c>
      <c r="I318" s="23">
        <v>1</v>
      </c>
      <c r="J318" s="23">
        <v>0</v>
      </c>
      <c r="K318" s="23">
        <v>0</v>
      </c>
      <c r="L318" s="23">
        <v>4</v>
      </c>
    </row>
    <row r="320" spans="4:12" ht="12.75">
      <c r="D320" s="25" t="s">
        <v>21</v>
      </c>
      <c r="E320" s="24"/>
      <c r="F320" s="27">
        <f>K320*E314</f>
        <v>5.438474285714287</v>
      </c>
      <c r="H320" s="26" t="s">
        <v>22</v>
      </c>
      <c r="I320" s="21"/>
      <c r="J320" s="21"/>
      <c r="K320" s="27">
        <f>AVERAGE(H309:L318)</f>
        <v>2.78</v>
      </c>
      <c r="L320" t="s">
        <v>23</v>
      </c>
    </row>
    <row r="322" spans="1:6" ht="12.75">
      <c r="A322" s="2" t="s">
        <v>0</v>
      </c>
      <c r="B322" s="2"/>
      <c r="C322" s="2" t="s">
        <v>35</v>
      </c>
      <c r="F322" s="31" t="s">
        <v>25</v>
      </c>
    </row>
    <row r="323" spans="1:5" ht="12.75">
      <c r="A323" s="3" t="s">
        <v>2</v>
      </c>
      <c r="B323" s="4">
        <v>34115</v>
      </c>
      <c r="C323" s="2"/>
      <c r="D323" s="2" t="s">
        <v>3</v>
      </c>
      <c r="E323" s="18"/>
    </row>
    <row r="324" spans="8:12" ht="12.75">
      <c r="H324" s="19"/>
      <c r="I324" s="19"/>
      <c r="J324" s="19"/>
      <c r="K324" s="19"/>
      <c r="L324" s="19"/>
    </row>
    <row r="325" spans="1:12" ht="12.75">
      <c r="A325" s="5"/>
      <c r="B325" s="6" t="s">
        <v>4</v>
      </c>
      <c r="C325" s="6" t="s">
        <v>5</v>
      </c>
      <c r="D325" s="7" t="s">
        <v>6</v>
      </c>
      <c r="E325" s="7" t="s">
        <v>7</v>
      </c>
      <c r="F325" s="32"/>
      <c r="H325" s="20" t="s">
        <v>83</v>
      </c>
      <c r="I325" s="21"/>
      <c r="J325" s="21"/>
      <c r="K325" s="21"/>
      <c r="L325" s="21"/>
    </row>
    <row r="326" spans="1:12" ht="12.75">
      <c r="A326" s="1">
        <v>1</v>
      </c>
      <c r="B326" s="8">
        <v>11</v>
      </c>
      <c r="C326" s="1">
        <f>B326*2.54</f>
        <v>27.94</v>
      </c>
      <c r="D326" s="8">
        <v>13.4</v>
      </c>
      <c r="E326" s="9">
        <f>D326/B326</f>
        <v>1.2181818181818183</v>
      </c>
      <c r="F326" s="33"/>
      <c r="H326" s="23">
        <v>10</v>
      </c>
      <c r="I326" s="23">
        <v>8</v>
      </c>
      <c r="J326" s="23">
        <v>17</v>
      </c>
      <c r="K326" s="23">
        <v>15</v>
      </c>
      <c r="L326" s="23"/>
    </row>
    <row r="327" spans="1:12" ht="12.75">
      <c r="A327" s="1">
        <v>2</v>
      </c>
      <c r="B327" s="8">
        <v>13</v>
      </c>
      <c r="C327" s="1">
        <f>B327*2.54</f>
        <v>33.02</v>
      </c>
      <c r="D327" s="8">
        <v>13.4</v>
      </c>
      <c r="E327" s="9">
        <f>D327/B327</f>
        <v>1.0307692307692309</v>
      </c>
      <c r="F327" s="33"/>
      <c r="H327" s="23">
        <v>12</v>
      </c>
      <c r="I327" s="23">
        <v>6</v>
      </c>
      <c r="J327" s="23">
        <v>10</v>
      </c>
      <c r="K327" s="23">
        <v>12</v>
      </c>
      <c r="L327" s="23"/>
    </row>
    <row r="328" spans="1:12" ht="12.75">
      <c r="A328" s="1">
        <v>3</v>
      </c>
      <c r="B328" s="8">
        <v>15</v>
      </c>
      <c r="C328" s="1">
        <f>B328*2.54</f>
        <v>38.1</v>
      </c>
      <c r="D328" s="8">
        <v>13.4</v>
      </c>
      <c r="E328" s="9">
        <f>D328/B328</f>
        <v>0.8933333333333333</v>
      </c>
      <c r="F328" s="33"/>
      <c r="H328" s="23">
        <v>15</v>
      </c>
      <c r="I328" s="23">
        <v>6</v>
      </c>
      <c r="J328" s="23">
        <v>16</v>
      </c>
      <c r="K328" s="23">
        <v>12</v>
      </c>
      <c r="L328" s="23"/>
    </row>
    <row r="329" spans="1:12" ht="12.75">
      <c r="A329" s="2" t="s">
        <v>8</v>
      </c>
      <c r="B329" s="10">
        <f>AVERAGE(B326:B328)</f>
        <v>13</v>
      </c>
      <c r="C329" s="10">
        <f>AVERAGE(C326:C328)</f>
        <v>33.02</v>
      </c>
      <c r="D329" s="10">
        <f>AVERAGE(D326:D328)</f>
        <v>13.4</v>
      </c>
      <c r="E329" s="12">
        <f>AVERAGE(E326:E328)</f>
        <v>1.0474281274281276</v>
      </c>
      <c r="F329" s="33"/>
      <c r="H329" s="23">
        <v>15</v>
      </c>
      <c r="I329" s="23">
        <v>6</v>
      </c>
      <c r="J329" s="23">
        <v>13</v>
      </c>
      <c r="K329" s="23">
        <v>11</v>
      </c>
      <c r="L329" s="23"/>
    </row>
    <row r="330" spans="1:12" ht="12.75">
      <c r="A330" s="1"/>
      <c r="B330" s="8"/>
      <c r="C330" s="1"/>
      <c r="D330" s="8"/>
      <c r="E330" s="9"/>
      <c r="F330" s="33"/>
      <c r="H330" s="23">
        <v>8</v>
      </c>
      <c r="I330" s="23">
        <v>14</v>
      </c>
      <c r="J330" s="23">
        <v>12</v>
      </c>
      <c r="K330" s="23">
        <v>9</v>
      </c>
      <c r="L330" s="23"/>
    </row>
    <row r="331" spans="6:12" ht="12.75">
      <c r="F331" s="33"/>
      <c r="H331" s="23">
        <v>11</v>
      </c>
      <c r="I331" s="23">
        <v>16</v>
      </c>
      <c r="J331" s="23">
        <v>11</v>
      </c>
      <c r="K331" s="23"/>
      <c r="L331" s="23"/>
    </row>
    <row r="332" spans="8:12" ht="12.75">
      <c r="H332" s="23">
        <v>13</v>
      </c>
      <c r="I332" s="23">
        <v>13</v>
      </c>
      <c r="J332" s="23">
        <v>13</v>
      </c>
      <c r="K332" s="23"/>
      <c r="L332" s="23"/>
    </row>
    <row r="333" spans="8:12" ht="12.75">
      <c r="H333" s="23">
        <v>8</v>
      </c>
      <c r="I333" s="23">
        <v>12</v>
      </c>
      <c r="J333" s="23">
        <v>10</v>
      </c>
      <c r="K333" s="23"/>
      <c r="L333" s="23"/>
    </row>
    <row r="334" spans="8:12" ht="12.75">
      <c r="H334" s="23">
        <v>10</v>
      </c>
      <c r="I334" s="23">
        <v>10</v>
      </c>
      <c r="J334" s="23">
        <v>10</v>
      </c>
      <c r="K334" s="23"/>
      <c r="L334" s="23"/>
    </row>
    <row r="335" spans="8:12" ht="12.75">
      <c r="H335" s="23">
        <v>9</v>
      </c>
      <c r="I335" s="23">
        <v>17</v>
      </c>
      <c r="J335" s="23">
        <v>11</v>
      </c>
      <c r="K335" s="23"/>
      <c r="L335" s="23"/>
    </row>
    <row r="337" spans="4:12" ht="12.75">
      <c r="D337" s="25" t="s">
        <v>21</v>
      </c>
      <c r="E337" s="24"/>
      <c r="F337" s="27">
        <f>K337*E329</f>
        <v>12.000533688533691</v>
      </c>
      <c r="H337" s="26" t="s">
        <v>22</v>
      </c>
      <c r="I337" s="21"/>
      <c r="J337" s="21"/>
      <c r="K337" s="27">
        <f>AVERAGE(H326:L335)</f>
        <v>11.457142857142857</v>
      </c>
      <c r="L337" t="s">
        <v>23</v>
      </c>
    </row>
    <row r="339" spans="1:6" ht="12.75">
      <c r="A339" s="2" t="s">
        <v>0</v>
      </c>
      <c r="B339" s="2"/>
      <c r="C339" s="2" t="s">
        <v>28</v>
      </c>
      <c r="F339" s="31" t="s">
        <v>25</v>
      </c>
    </row>
    <row r="340" spans="1:5" ht="12.75">
      <c r="A340" s="3" t="s">
        <v>2</v>
      </c>
      <c r="B340" s="4">
        <v>34115</v>
      </c>
      <c r="C340" s="2"/>
      <c r="D340" s="2" t="s">
        <v>3</v>
      </c>
      <c r="E340" s="18" t="s">
        <v>36</v>
      </c>
    </row>
    <row r="341" spans="8:12" ht="12.75">
      <c r="H341" s="19"/>
      <c r="I341" s="19"/>
      <c r="J341" s="19"/>
      <c r="K341" s="19"/>
      <c r="L341" s="19"/>
    </row>
    <row r="342" spans="1:12" ht="12.75">
      <c r="A342" s="5"/>
      <c r="B342" s="6" t="s">
        <v>4</v>
      </c>
      <c r="C342" s="6" t="s">
        <v>5</v>
      </c>
      <c r="D342" s="7" t="s">
        <v>6</v>
      </c>
      <c r="E342" s="7" t="s">
        <v>7</v>
      </c>
      <c r="F342" s="32"/>
      <c r="H342" s="20" t="s">
        <v>83</v>
      </c>
      <c r="I342" s="21"/>
      <c r="J342" s="21"/>
      <c r="K342" s="21"/>
      <c r="L342" s="21"/>
    </row>
    <row r="343" spans="1:12" ht="12.75">
      <c r="A343" s="1">
        <v>1</v>
      </c>
      <c r="B343" s="8">
        <v>5</v>
      </c>
      <c r="C343" s="1">
        <f>B343*2.54</f>
        <v>12.7</v>
      </c>
      <c r="D343" s="8">
        <v>14.1</v>
      </c>
      <c r="E343" s="9">
        <f>D343/B343</f>
        <v>2.82</v>
      </c>
      <c r="F343" s="33"/>
      <c r="H343" s="23">
        <v>10</v>
      </c>
      <c r="I343" s="23">
        <v>4</v>
      </c>
      <c r="J343" s="23">
        <v>11</v>
      </c>
      <c r="K343" s="23">
        <v>5</v>
      </c>
      <c r="L343" s="23">
        <v>8</v>
      </c>
    </row>
    <row r="344" spans="1:12" ht="12.75">
      <c r="A344" s="1">
        <v>2</v>
      </c>
      <c r="B344" s="8">
        <v>10</v>
      </c>
      <c r="C344" s="1">
        <f>B344*2.54</f>
        <v>25.4</v>
      </c>
      <c r="D344" s="8">
        <v>14.1</v>
      </c>
      <c r="E344" s="9">
        <f>D344/B344</f>
        <v>1.41</v>
      </c>
      <c r="F344" s="33"/>
      <c r="H344" s="23">
        <v>8</v>
      </c>
      <c r="I344" s="23">
        <v>7</v>
      </c>
      <c r="J344" s="23">
        <v>7</v>
      </c>
      <c r="K344" s="23">
        <v>4</v>
      </c>
      <c r="L344" s="23">
        <v>9</v>
      </c>
    </row>
    <row r="345" spans="1:12" ht="12.75">
      <c r="A345" s="1">
        <v>3</v>
      </c>
      <c r="B345" s="8">
        <v>10</v>
      </c>
      <c r="C345" s="1">
        <f>B345*2.54</f>
        <v>25.4</v>
      </c>
      <c r="D345" s="8">
        <v>14.1</v>
      </c>
      <c r="E345" s="9">
        <f>D345/B345</f>
        <v>1.41</v>
      </c>
      <c r="F345" s="33"/>
      <c r="H345" s="23">
        <v>9</v>
      </c>
      <c r="I345" s="23">
        <v>8</v>
      </c>
      <c r="J345" s="23">
        <v>9</v>
      </c>
      <c r="K345" s="23">
        <v>5</v>
      </c>
      <c r="L345" s="23">
        <v>12</v>
      </c>
    </row>
    <row r="346" spans="1:12" ht="12.75">
      <c r="A346" s="1">
        <v>4</v>
      </c>
      <c r="B346" s="8">
        <v>7</v>
      </c>
      <c r="C346" s="1">
        <f>B346*2.54</f>
        <v>17.78</v>
      </c>
      <c r="D346" s="8">
        <v>14.1</v>
      </c>
      <c r="E346" s="9">
        <f>D346/B346</f>
        <v>2.0142857142857142</v>
      </c>
      <c r="F346" s="33"/>
      <c r="H346" s="23">
        <v>3</v>
      </c>
      <c r="I346" s="23">
        <v>6</v>
      </c>
      <c r="J346" s="23">
        <v>6</v>
      </c>
      <c r="K346" s="23">
        <v>6</v>
      </c>
      <c r="L346" s="23">
        <v>8</v>
      </c>
    </row>
    <row r="347" spans="1:12" ht="12.75">
      <c r="A347" s="1">
        <v>5</v>
      </c>
      <c r="B347" s="8">
        <v>8</v>
      </c>
      <c r="C347" s="1">
        <f>B347*2.54</f>
        <v>20.32</v>
      </c>
      <c r="D347" s="8">
        <v>14.1</v>
      </c>
      <c r="E347" s="9">
        <f>D347/B347</f>
        <v>1.7625</v>
      </c>
      <c r="F347" s="33"/>
      <c r="H347" s="23">
        <v>9</v>
      </c>
      <c r="I347" s="23">
        <v>10</v>
      </c>
      <c r="J347" s="23">
        <v>0</v>
      </c>
      <c r="K347" s="23">
        <v>4</v>
      </c>
      <c r="L347" s="23">
        <v>6</v>
      </c>
    </row>
    <row r="348" spans="1:12" ht="12.75">
      <c r="A348" s="2" t="s">
        <v>8</v>
      </c>
      <c r="B348" s="10">
        <f>AVERAGE(B343:B347)</f>
        <v>8</v>
      </c>
      <c r="C348" s="10">
        <f>AVERAGE(C343:C347)</f>
        <v>20.32</v>
      </c>
      <c r="D348" s="10">
        <f>AVERAGE(D343:D347)</f>
        <v>14.1</v>
      </c>
      <c r="E348" s="12">
        <f>AVERAGE(E343:E347)</f>
        <v>1.8833571428571427</v>
      </c>
      <c r="F348" s="33"/>
      <c r="H348" s="23">
        <v>11</v>
      </c>
      <c r="I348" s="23">
        <v>3</v>
      </c>
      <c r="J348" s="23">
        <v>6</v>
      </c>
      <c r="K348" s="23">
        <v>11</v>
      </c>
      <c r="L348" s="23">
        <v>7</v>
      </c>
    </row>
    <row r="349" spans="8:12" ht="12.75">
      <c r="H349" s="23">
        <v>14</v>
      </c>
      <c r="I349" s="23">
        <v>8</v>
      </c>
      <c r="J349" s="23">
        <v>6</v>
      </c>
      <c r="K349" s="23">
        <v>9</v>
      </c>
      <c r="L349" s="23">
        <v>5</v>
      </c>
    </row>
    <row r="350" spans="8:12" ht="12.75">
      <c r="H350" s="23">
        <v>10</v>
      </c>
      <c r="I350" s="23">
        <v>11</v>
      </c>
      <c r="J350" s="23">
        <v>6</v>
      </c>
      <c r="K350" s="23">
        <v>7</v>
      </c>
      <c r="L350" s="23">
        <v>5</v>
      </c>
    </row>
    <row r="351" spans="8:12" ht="12.75">
      <c r="H351" s="23">
        <v>7</v>
      </c>
      <c r="I351" s="23">
        <v>0</v>
      </c>
      <c r="J351" s="23">
        <v>1</v>
      </c>
      <c r="K351" s="23">
        <v>8</v>
      </c>
      <c r="L351" s="23">
        <v>2</v>
      </c>
    </row>
    <row r="352" spans="8:12" ht="12.75">
      <c r="H352" s="23">
        <v>5</v>
      </c>
      <c r="I352" s="23">
        <v>13</v>
      </c>
      <c r="J352" s="23">
        <v>5</v>
      </c>
      <c r="K352" s="23">
        <v>5</v>
      </c>
      <c r="L352" s="23">
        <v>8</v>
      </c>
    </row>
    <row r="354" spans="4:12" ht="12.75">
      <c r="D354" s="25" t="s">
        <v>21</v>
      </c>
      <c r="E354" s="24"/>
      <c r="F354" s="27">
        <f>K354*E348</f>
        <v>13.07049857142857</v>
      </c>
      <c r="H354" s="26" t="s">
        <v>22</v>
      </c>
      <c r="I354" s="21"/>
      <c r="J354" s="21"/>
      <c r="K354" s="27">
        <f>AVERAGE(H343:L352)</f>
        <v>6.94</v>
      </c>
      <c r="L354" t="s">
        <v>23</v>
      </c>
    </row>
    <row r="356" spans="1:6" ht="12.75">
      <c r="A356" s="2" t="s">
        <v>0</v>
      </c>
      <c r="B356" s="2"/>
      <c r="C356" s="2" t="s">
        <v>29</v>
      </c>
      <c r="F356" s="31" t="s">
        <v>25</v>
      </c>
    </row>
    <row r="357" spans="1:5" ht="12.75">
      <c r="A357" s="3" t="s">
        <v>2</v>
      </c>
      <c r="B357" s="4">
        <v>34115</v>
      </c>
      <c r="C357" s="2"/>
      <c r="D357" s="2" t="s">
        <v>3</v>
      </c>
      <c r="E357" s="18"/>
    </row>
    <row r="358" spans="8:12" ht="12.75">
      <c r="H358" s="19"/>
      <c r="I358" s="19"/>
      <c r="J358" s="19"/>
      <c r="K358" s="19"/>
      <c r="L358" s="19"/>
    </row>
    <row r="359" spans="1:12" ht="12.75">
      <c r="A359" s="5"/>
      <c r="B359" s="6" t="s">
        <v>4</v>
      </c>
      <c r="C359" s="6" t="s">
        <v>5</v>
      </c>
      <c r="D359" s="7" t="s">
        <v>6</v>
      </c>
      <c r="E359" s="7" t="s">
        <v>7</v>
      </c>
      <c r="F359" s="32"/>
      <c r="H359" s="20" t="s">
        <v>83</v>
      </c>
      <c r="I359" s="21"/>
      <c r="J359" s="21"/>
      <c r="K359" s="21"/>
      <c r="L359" s="21"/>
    </row>
    <row r="360" spans="1:12" ht="12.75">
      <c r="A360" s="1">
        <v>1</v>
      </c>
      <c r="B360" s="8">
        <v>4</v>
      </c>
      <c r="C360" s="1">
        <f>B360*2.54</f>
        <v>10.16</v>
      </c>
      <c r="D360" s="8">
        <v>13.3</v>
      </c>
      <c r="E360" s="9">
        <f>D360/B360</f>
        <v>3.325</v>
      </c>
      <c r="F360" s="33"/>
      <c r="H360" s="23">
        <v>2</v>
      </c>
      <c r="I360" s="23">
        <v>5</v>
      </c>
      <c r="J360" s="23">
        <v>4</v>
      </c>
      <c r="K360" s="23">
        <v>3</v>
      </c>
      <c r="L360" s="23">
        <v>4</v>
      </c>
    </row>
    <row r="361" spans="1:12" ht="12.75">
      <c r="A361" s="1">
        <v>2</v>
      </c>
      <c r="B361" s="8">
        <v>3</v>
      </c>
      <c r="C361" s="1">
        <f>B361*2.54</f>
        <v>7.62</v>
      </c>
      <c r="D361" s="8">
        <v>13.3</v>
      </c>
      <c r="E361" s="9">
        <f>D361/B361</f>
        <v>4.433333333333334</v>
      </c>
      <c r="F361" s="33"/>
      <c r="H361" s="23">
        <v>3</v>
      </c>
      <c r="I361" s="23">
        <v>2</v>
      </c>
      <c r="J361" s="23">
        <v>7</v>
      </c>
      <c r="K361" s="23">
        <v>8</v>
      </c>
      <c r="L361" s="23">
        <v>3</v>
      </c>
    </row>
    <row r="362" spans="1:12" ht="12.75">
      <c r="A362" s="1">
        <v>3</v>
      </c>
      <c r="B362" s="8">
        <v>2</v>
      </c>
      <c r="C362" s="1">
        <f>B362*2.54</f>
        <v>5.08</v>
      </c>
      <c r="D362" s="8">
        <v>13.3</v>
      </c>
      <c r="E362" s="9">
        <f>D362/B362</f>
        <v>6.65</v>
      </c>
      <c r="F362" s="33"/>
      <c r="H362" s="23">
        <v>3</v>
      </c>
      <c r="I362" s="23">
        <v>2</v>
      </c>
      <c r="J362" s="23">
        <v>4</v>
      </c>
      <c r="K362" s="23">
        <v>6</v>
      </c>
      <c r="L362" s="23">
        <v>4</v>
      </c>
    </row>
    <row r="363" spans="1:12" ht="12.75">
      <c r="A363" s="1">
        <v>4</v>
      </c>
      <c r="B363" s="8">
        <v>5</v>
      </c>
      <c r="C363" s="1">
        <f>B363*2.54</f>
        <v>12.7</v>
      </c>
      <c r="D363" s="8">
        <v>13.3</v>
      </c>
      <c r="E363" s="9">
        <f>D363/B363</f>
        <v>2.66</v>
      </c>
      <c r="F363" s="33"/>
      <c r="H363" s="23">
        <v>5</v>
      </c>
      <c r="I363" s="23">
        <v>6</v>
      </c>
      <c r="J363" s="23">
        <v>3</v>
      </c>
      <c r="K363" s="23">
        <v>3</v>
      </c>
      <c r="L363" s="23">
        <v>5</v>
      </c>
    </row>
    <row r="364" spans="1:12" ht="12.75">
      <c r="A364" s="1">
        <v>5</v>
      </c>
      <c r="B364" s="8">
        <v>4</v>
      </c>
      <c r="C364" s="1">
        <f>B364*2.54</f>
        <v>10.16</v>
      </c>
      <c r="D364" s="8">
        <v>13.3</v>
      </c>
      <c r="E364" s="9">
        <f>D364/B364</f>
        <v>3.325</v>
      </c>
      <c r="F364" s="33"/>
      <c r="H364" s="23">
        <v>6</v>
      </c>
      <c r="I364" s="23">
        <v>3</v>
      </c>
      <c r="J364" s="23">
        <v>4</v>
      </c>
      <c r="K364" s="23">
        <v>3</v>
      </c>
      <c r="L364" s="23">
        <v>5</v>
      </c>
    </row>
    <row r="365" spans="1:12" ht="12.75">
      <c r="A365" s="2" t="s">
        <v>8</v>
      </c>
      <c r="B365" s="10">
        <f>AVERAGE(B360:B364)</f>
        <v>3.6</v>
      </c>
      <c r="C365" s="10">
        <f>AVERAGE(C360:C364)</f>
        <v>9.144</v>
      </c>
      <c r="D365" s="10">
        <f>AVERAGE(D360:D364)</f>
        <v>13.3</v>
      </c>
      <c r="E365" s="12">
        <f>AVERAGE(E360:E364)</f>
        <v>4.078666666666667</v>
      </c>
      <c r="F365" s="33"/>
      <c r="H365" s="23">
        <v>7</v>
      </c>
      <c r="I365" s="23">
        <v>7</v>
      </c>
      <c r="J365" s="23">
        <v>3</v>
      </c>
      <c r="K365" s="23">
        <v>4</v>
      </c>
      <c r="L365" s="23">
        <v>3</v>
      </c>
    </row>
    <row r="366" spans="8:12" ht="12.75">
      <c r="H366" s="23">
        <v>6</v>
      </c>
      <c r="I366" s="23">
        <v>1</v>
      </c>
      <c r="J366" s="23">
        <v>7</v>
      </c>
      <c r="K366" s="23">
        <v>2</v>
      </c>
      <c r="L366" s="23">
        <v>4</v>
      </c>
    </row>
    <row r="367" spans="8:12" ht="12.75">
      <c r="H367" s="23">
        <v>5</v>
      </c>
      <c r="I367" s="23">
        <v>3</v>
      </c>
      <c r="J367" s="23">
        <v>2</v>
      </c>
      <c r="K367" s="23">
        <v>3</v>
      </c>
      <c r="L367" s="23">
        <v>4</v>
      </c>
    </row>
    <row r="368" spans="8:12" ht="12.75">
      <c r="H368" s="23">
        <v>3</v>
      </c>
      <c r="I368" s="23">
        <v>4</v>
      </c>
      <c r="J368" s="23">
        <v>6</v>
      </c>
      <c r="K368" s="23">
        <v>4</v>
      </c>
      <c r="L368" s="23">
        <v>3.5</v>
      </c>
    </row>
    <row r="369" spans="8:12" ht="12.75">
      <c r="H369" s="23">
        <v>3</v>
      </c>
      <c r="I369" s="23">
        <v>4</v>
      </c>
      <c r="J369" s="23">
        <v>1</v>
      </c>
      <c r="K369" s="23">
        <v>3</v>
      </c>
      <c r="L369" s="23">
        <v>4</v>
      </c>
    </row>
    <row r="371" spans="4:12" ht="12.75">
      <c r="D371" s="25" t="s">
        <v>21</v>
      </c>
      <c r="E371" s="24"/>
      <c r="F371" s="27">
        <f>K371*E365</f>
        <v>16.273880000000002</v>
      </c>
      <c r="H371" s="26" t="s">
        <v>22</v>
      </c>
      <c r="I371" s="21"/>
      <c r="J371" s="21"/>
      <c r="K371" s="27">
        <f>AVERAGE(H360:L369)</f>
        <v>3.99</v>
      </c>
      <c r="L371" t="s">
        <v>23</v>
      </c>
    </row>
    <row r="373" spans="1:6" ht="12.75">
      <c r="A373" s="2" t="s">
        <v>0</v>
      </c>
      <c r="B373" s="2"/>
      <c r="C373" s="2" t="s">
        <v>30</v>
      </c>
      <c r="F373" s="31" t="s">
        <v>25</v>
      </c>
    </row>
    <row r="374" spans="1:5" ht="12.75">
      <c r="A374" s="3" t="s">
        <v>2</v>
      </c>
      <c r="B374" s="4">
        <v>34115</v>
      </c>
      <c r="C374" s="2"/>
      <c r="D374" s="2" t="s">
        <v>3</v>
      </c>
      <c r="E374" s="18" t="s">
        <v>40</v>
      </c>
    </row>
    <row r="375" spans="8:12" ht="12.75">
      <c r="H375" s="19"/>
      <c r="I375" s="19"/>
      <c r="J375" s="19"/>
      <c r="K375" s="19"/>
      <c r="L375" s="19"/>
    </row>
    <row r="376" spans="1:12" ht="12.75">
      <c r="A376" s="5"/>
      <c r="B376" s="6" t="s">
        <v>4</v>
      </c>
      <c r="C376" s="6" t="s">
        <v>5</v>
      </c>
      <c r="D376" s="7" t="s">
        <v>6</v>
      </c>
      <c r="E376" s="7" t="s">
        <v>7</v>
      </c>
      <c r="F376" s="32"/>
      <c r="H376" s="20" t="s">
        <v>83</v>
      </c>
      <c r="I376" s="21"/>
      <c r="J376" s="21"/>
      <c r="K376" s="21"/>
      <c r="L376" s="21"/>
    </row>
    <row r="377" spans="1:12" ht="12.75">
      <c r="A377" s="1">
        <v>1</v>
      </c>
      <c r="B377" s="8">
        <v>9</v>
      </c>
      <c r="C377" s="1">
        <f>B377*2.54</f>
        <v>22.86</v>
      </c>
      <c r="D377" s="8">
        <v>12.4</v>
      </c>
      <c r="E377" s="9">
        <f>D377/B377</f>
        <v>1.3777777777777778</v>
      </c>
      <c r="F377" s="33"/>
      <c r="H377" s="23">
        <v>5</v>
      </c>
      <c r="I377" s="23">
        <v>4</v>
      </c>
      <c r="J377" s="23">
        <v>5</v>
      </c>
      <c r="K377" s="23">
        <v>5</v>
      </c>
      <c r="L377" s="23">
        <v>7</v>
      </c>
    </row>
    <row r="378" spans="1:12" ht="12.75">
      <c r="A378" s="1">
        <v>2</v>
      </c>
      <c r="B378" s="8">
        <v>12</v>
      </c>
      <c r="C378" s="1">
        <f>B378*2.54</f>
        <v>30.48</v>
      </c>
      <c r="D378" s="8">
        <v>12.4</v>
      </c>
      <c r="E378" s="9">
        <f>D378/B378</f>
        <v>1.0333333333333334</v>
      </c>
      <c r="F378" s="33"/>
      <c r="H378" s="23">
        <v>4</v>
      </c>
      <c r="I378" s="23">
        <v>3</v>
      </c>
      <c r="J378" s="23">
        <v>4</v>
      </c>
      <c r="K378" s="23">
        <v>4</v>
      </c>
      <c r="L378" s="23">
        <v>9</v>
      </c>
    </row>
    <row r="379" spans="1:12" ht="12.75">
      <c r="A379" s="1">
        <v>3</v>
      </c>
      <c r="B379" s="8">
        <v>5</v>
      </c>
      <c r="C379" s="1">
        <f>B379*2.54</f>
        <v>12.7</v>
      </c>
      <c r="D379" s="8">
        <v>12.4</v>
      </c>
      <c r="E379" s="9">
        <f>D379/B379</f>
        <v>2.48</v>
      </c>
      <c r="F379" s="33"/>
      <c r="H379" s="23">
        <v>5</v>
      </c>
      <c r="I379" s="23">
        <v>2</v>
      </c>
      <c r="J379" s="23">
        <v>10</v>
      </c>
      <c r="K379" s="23">
        <v>8</v>
      </c>
      <c r="L379" s="23">
        <v>5</v>
      </c>
    </row>
    <row r="380" spans="1:12" ht="12.75">
      <c r="A380" s="1">
        <v>4</v>
      </c>
      <c r="B380" s="8">
        <v>4</v>
      </c>
      <c r="C380" s="1">
        <f>B380*2.54</f>
        <v>10.16</v>
      </c>
      <c r="D380" s="8">
        <v>12.4</v>
      </c>
      <c r="E380" s="9">
        <f>D380/B380</f>
        <v>3.1</v>
      </c>
      <c r="F380" s="33"/>
      <c r="H380" s="23">
        <v>5</v>
      </c>
      <c r="I380" s="23">
        <v>5</v>
      </c>
      <c r="J380" s="23">
        <v>4</v>
      </c>
      <c r="K380" s="23">
        <v>4</v>
      </c>
      <c r="L380" s="23">
        <v>7</v>
      </c>
    </row>
    <row r="381" spans="1:12" ht="12.75">
      <c r="A381" s="2" t="s">
        <v>8</v>
      </c>
      <c r="B381" s="10">
        <f>AVERAGE(B377:B380)</f>
        <v>7.5</v>
      </c>
      <c r="C381" s="10">
        <f>AVERAGE(C377:C380)</f>
        <v>19.05</v>
      </c>
      <c r="D381" s="10">
        <f>AVERAGE(D377:D380)</f>
        <v>12.4</v>
      </c>
      <c r="E381" s="12">
        <f>AVERAGE(E377:E380)</f>
        <v>1.9977777777777779</v>
      </c>
      <c r="F381" s="33"/>
      <c r="H381" s="23">
        <v>3</v>
      </c>
      <c r="I381" s="23">
        <v>9</v>
      </c>
      <c r="J381" s="23">
        <v>7</v>
      </c>
      <c r="K381" s="23">
        <v>11</v>
      </c>
      <c r="L381" s="23">
        <v>9</v>
      </c>
    </row>
    <row r="382" spans="6:12" ht="12.75">
      <c r="F382" s="33"/>
      <c r="H382" s="23">
        <v>5</v>
      </c>
      <c r="I382" s="23">
        <v>0</v>
      </c>
      <c r="J382" s="23">
        <v>4</v>
      </c>
      <c r="K382" s="23">
        <v>7</v>
      </c>
      <c r="L382" s="23">
        <v>9</v>
      </c>
    </row>
    <row r="383" spans="8:12" ht="12.75">
      <c r="H383" s="23">
        <v>7</v>
      </c>
      <c r="I383" s="23">
        <v>4</v>
      </c>
      <c r="J383" s="23">
        <v>9</v>
      </c>
      <c r="K383" s="23">
        <v>8</v>
      </c>
      <c r="L383" s="23">
        <v>4</v>
      </c>
    </row>
    <row r="384" spans="8:12" ht="12.75">
      <c r="H384" s="23">
        <v>8</v>
      </c>
      <c r="I384" s="23">
        <v>0</v>
      </c>
      <c r="J384" s="23">
        <v>0</v>
      </c>
      <c r="K384" s="23">
        <v>12</v>
      </c>
      <c r="L384" s="23">
        <v>13</v>
      </c>
    </row>
    <row r="385" spans="8:12" ht="12.75">
      <c r="H385" s="23">
        <v>11</v>
      </c>
      <c r="I385" s="23">
        <v>4</v>
      </c>
      <c r="J385" s="23">
        <v>7</v>
      </c>
      <c r="K385" s="23">
        <v>7</v>
      </c>
      <c r="L385" s="23">
        <v>7</v>
      </c>
    </row>
    <row r="386" spans="8:12" ht="12.75">
      <c r="H386" s="23">
        <v>10</v>
      </c>
      <c r="I386" s="23">
        <v>3</v>
      </c>
      <c r="J386" s="23">
        <v>8</v>
      </c>
      <c r="K386" s="23">
        <v>7</v>
      </c>
      <c r="L386" s="23">
        <v>8</v>
      </c>
    </row>
    <row r="388" spans="4:12" ht="12.75">
      <c r="D388" s="25" t="s">
        <v>21</v>
      </c>
      <c r="E388" s="24"/>
      <c r="F388" s="27">
        <f>K388*E381</f>
        <v>12.2264</v>
      </c>
      <c r="H388" s="26" t="s">
        <v>22</v>
      </c>
      <c r="I388" s="21"/>
      <c r="J388" s="21"/>
      <c r="K388" s="27">
        <f>AVERAGE(H377:L386)</f>
        <v>6.12</v>
      </c>
      <c r="L388" t="s">
        <v>23</v>
      </c>
    </row>
    <row r="389" spans="3:6" ht="12.75">
      <c r="C389" s="30" t="s">
        <v>86</v>
      </c>
      <c r="E389" s="24"/>
      <c r="F389" s="10">
        <f>AVERAGE(F388,F371,F354,F337,F320)</f>
        <v>11.801957309135311</v>
      </c>
    </row>
    <row r="391" spans="1:6" ht="12.75">
      <c r="A391" s="2" t="s">
        <v>0</v>
      </c>
      <c r="B391" s="2"/>
      <c r="C391" s="2" t="s">
        <v>29</v>
      </c>
      <c r="F391" s="31" t="s">
        <v>25</v>
      </c>
    </row>
    <row r="392" spans="1:5" ht="12.75">
      <c r="A392" s="3" t="s">
        <v>2</v>
      </c>
      <c r="B392" s="4">
        <v>34116</v>
      </c>
      <c r="C392" s="2"/>
      <c r="D392" s="2" t="s">
        <v>3</v>
      </c>
      <c r="E392" s="18" t="s">
        <v>40</v>
      </c>
    </row>
    <row r="393" spans="8:12" ht="12.75">
      <c r="H393" s="19"/>
      <c r="I393" s="19"/>
      <c r="J393" s="19"/>
      <c r="K393" s="19"/>
      <c r="L393" s="19"/>
    </row>
    <row r="394" spans="1:12" ht="12.75">
      <c r="A394" s="5"/>
      <c r="B394" s="6" t="s">
        <v>4</v>
      </c>
      <c r="C394" s="6" t="s">
        <v>5</v>
      </c>
      <c r="D394" s="7" t="s">
        <v>6</v>
      </c>
      <c r="E394" s="7" t="s">
        <v>7</v>
      </c>
      <c r="F394" s="32"/>
      <c r="H394" s="20" t="s">
        <v>83</v>
      </c>
      <c r="I394" s="21"/>
      <c r="J394" s="21"/>
      <c r="K394" s="21"/>
      <c r="L394" s="21"/>
    </row>
    <row r="395" spans="1:12" ht="12.75">
      <c r="A395" s="1">
        <v>1</v>
      </c>
      <c r="B395" s="8">
        <v>4</v>
      </c>
      <c r="C395" s="1">
        <f>B395*2.54</f>
        <v>10.16</v>
      </c>
      <c r="D395" s="8">
        <v>15.5</v>
      </c>
      <c r="E395" s="9">
        <f>D395/B395</f>
        <v>3.875</v>
      </c>
      <c r="F395" s="33"/>
      <c r="H395" s="23">
        <v>6</v>
      </c>
      <c r="I395" s="23">
        <v>6</v>
      </c>
      <c r="J395" s="23">
        <v>4</v>
      </c>
      <c r="K395" s="23">
        <v>3</v>
      </c>
      <c r="L395" s="23"/>
    </row>
    <row r="396" spans="1:12" ht="12.75">
      <c r="A396" s="1">
        <v>2</v>
      </c>
      <c r="B396" s="8">
        <v>6</v>
      </c>
      <c r="C396" s="1">
        <f>B396*2.54</f>
        <v>15.24</v>
      </c>
      <c r="D396" s="8">
        <v>15.5</v>
      </c>
      <c r="E396" s="9">
        <f>D396/B396</f>
        <v>2.5833333333333335</v>
      </c>
      <c r="F396" s="33"/>
      <c r="H396" s="23">
        <v>4</v>
      </c>
      <c r="I396" s="23">
        <v>3</v>
      </c>
      <c r="J396" s="23">
        <v>7</v>
      </c>
      <c r="K396" s="23">
        <v>6</v>
      </c>
      <c r="L396" s="23"/>
    </row>
    <row r="397" spans="1:12" ht="12.75">
      <c r="A397" s="1">
        <v>3</v>
      </c>
      <c r="B397" s="8">
        <v>9</v>
      </c>
      <c r="C397" s="1">
        <f>B397*2.54</f>
        <v>22.86</v>
      </c>
      <c r="D397" s="8">
        <v>15.5</v>
      </c>
      <c r="E397" s="9">
        <f>D397/B397</f>
        <v>1.7222222222222223</v>
      </c>
      <c r="F397" s="33"/>
      <c r="H397" s="23">
        <v>5</v>
      </c>
      <c r="I397" s="23">
        <v>5</v>
      </c>
      <c r="J397" s="23">
        <v>5</v>
      </c>
      <c r="K397" s="23">
        <v>2</v>
      </c>
      <c r="L397" s="23"/>
    </row>
    <row r="398" spans="1:12" ht="12.75">
      <c r="A398" s="1">
        <v>4</v>
      </c>
      <c r="B398" s="8">
        <v>3</v>
      </c>
      <c r="C398" s="1">
        <f>B398*2.54</f>
        <v>7.62</v>
      </c>
      <c r="D398" s="8">
        <v>15.5</v>
      </c>
      <c r="E398" s="9">
        <f>D398/B398</f>
        <v>5.166666666666667</v>
      </c>
      <c r="F398" s="33"/>
      <c r="H398" s="23">
        <v>4</v>
      </c>
      <c r="I398" s="23">
        <v>6</v>
      </c>
      <c r="J398" s="23">
        <v>11</v>
      </c>
      <c r="K398" s="23">
        <v>1</v>
      </c>
      <c r="L398" s="23"/>
    </row>
    <row r="399" spans="1:12" ht="12.75">
      <c r="A399" s="1">
        <v>5</v>
      </c>
      <c r="B399" s="8">
        <v>7</v>
      </c>
      <c r="C399" s="1">
        <f>B399*2.54</f>
        <v>17.78</v>
      </c>
      <c r="D399" s="8">
        <v>15.5</v>
      </c>
      <c r="E399" s="9">
        <f>D399/B399</f>
        <v>2.2142857142857144</v>
      </c>
      <c r="F399" s="33"/>
      <c r="H399" s="23">
        <v>5</v>
      </c>
      <c r="I399" s="23">
        <v>4</v>
      </c>
      <c r="J399" s="23">
        <v>3</v>
      </c>
      <c r="K399" s="23">
        <v>2</v>
      </c>
      <c r="L399" s="23"/>
    </row>
    <row r="400" spans="1:12" ht="12.75">
      <c r="A400" s="2" t="s">
        <v>8</v>
      </c>
      <c r="B400" s="10">
        <f>AVERAGE(B395:B399)</f>
        <v>5.8</v>
      </c>
      <c r="C400" s="10">
        <f>AVERAGE(C395:C399)</f>
        <v>14.732</v>
      </c>
      <c r="D400" s="10">
        <f>AVERAGE(D395:D399)</f>
        <v>15.5</v>
      </c>
      <c r="E400" s="12">
        <f>AVERAGE(E395:E399)</f>
        <v>3.1123015873015882</v>
      </c>
      <c r="F400" s="33"/>
      <c r="H400" s="23">
        <v>6</v>
      </c>
      <c r="I400" s="23">
        <v>4</v>
      </c>
      <c r="J400" s="23">
        <v>1</v>
      </c>
      <c r="K400" s="23">
        <v>4</v>
      </c>
      <c r="L400" s="23"/>
    </row>
    <row r="401" spans="8:12" ht="12.75">
      <c r="H401" s="23">
        <v>10</v>
      </c>
      <c r="I401" s="23">
        <v>1</v>
      </c>
      <c r="J401" s="23">
        <v>2</v>
      </c>
      <c r="K401" s="23">
        <v>3</v>
      </c>
      <c r="L401" s="23"/>
    </row>
    <row r="402" spans="8:12" ht="12.75">
      <c r="H402" s="23">
        <v>4</v>
      </c>
      <c r="I402" s="23">
        <v>0</v>
      </c>
      <c r="J402" s="23">
        <v>2</v>
      </c>
      <c r="K402" s="23">
        <v>0</v>
      </c>
      <c r="L402" s="23"/>
    </row>
    <row r="403" spans="8:12" ht="12.75">
      <c r="H403" s="23">
        <v>4</v>
      </c>
      <c r="I403" s="23">
        <v>2</v>
      </c>
      <c r="J403" s="23">
        <v>6</v>
      </c>
      <c r="K403" s="23">
        <v>2</v>
      </c>
      <c r="L403" s="23"/>
    </row>
    <row r="404" spans="8:12" ht="12.75">
      <c r="H404" s="23">
        <v>7</v>
      </c>
      <c r="I404" s="23">
        <v>9</v>
      </c>
      <c r="J404" s="23">
        <v>5</v>
      </c>
      <c r="K404" s="23">
        <v>7</v>
      </c>
      <c r="L404" s="23"/>
    </row>
    <row r="406" spans="4:12" ht="12.75">
      <c r="D406" s="25" t="s">
        <v>21</v>
      </c>
      <c r="E406" s="24"/>
      <c r="F406" s="27">
        <f>K406*E400</f>
        <v>13.30508928571429</v>
      </c>
      <c r="H406" s="26" t="s">
        <v>22</v>
      </c>
      <c r="I406" s="21"/>
      <c r="J406" s="21"/>
      <c r="K406" s="27">
        <f>AVERAGE(H395:L404)</f>
        <v>4.275</v>
      </c>
      <c r="L406" t="s">
        <v>23</v>
      </c>
    </row>
    <row r="408" spans="1:6" ht="12.75">
      <c r="A408" s="2" t="s">
        <v>0</v>
      </c>
      <c r="B408" s="2"/>
      <c r="C408" s="2" t="s">
        <v>28</v>
      </c>
      <c r="F408" s="31" t="s">
        <v>25</v>
      </c>
    </row>
    <row r="409" spans="1:5" ht="12.75">
      <c r="A409" s="3" t="s">
        <v>2</v>
      </c>
      <c r="B409" s="4">
        <v>34116</v>
      </c>
      <c r="C409" s="2"/>
      <c r="D409" s="2" t="s">
        <v>3</v>
      </c>
      <c r="E409" s="18" t="s">
        <v>42</v>
      </c>
    </row>
    <row r="410" spans="8:12" ht="12.75">
      <c r="H410" s="19"/>
      <c r="I410" s="19"/>
      <c r="J410" s="19"/>
      <c r="K410" s="19"/>
      <c r="L410" s="19"/>
    </row>
    <row r="411" spans="1:12" ht="12.75">
      <c r="A411" s="5"/>
      <c r="B411" s="6" t="s">
        <v>4</v>
      </c>
      <c r="C411" s="6" t="s">
        <v>5</v>
      </c>
      <c r="D411" s="7" t="s">
        <v>6</v>
      </c>
      <c r="E411" s="7" t="s">
        <v>7</v>
      </c>
      <c r="F411" s="32"/>
      <c r="H411" s="20" t="s">
        <v>83</v>
      </c>
      <c r="I411" s="21"/>
      <c r="J411" s="21"/>
      <c r="K411" s="21"/>
      <c r="L411" s="21"/>
    </row>
    <row r="412" spans="1:12" ht="12.75">
      <c r="A412" s="1">
        <v>1</v>
      </c>
      <c r="B412" s="8">
        <v>7.5</v>
      </c>
      <c r="C412" s="1">
        <f>B412*2.54</f>
        <v>19.05</v>
      </c>
      <c r="D412" s="8">
        <v>12.2</v>
      </c>
      <c r="E412" s="9">
        <f>D412/B412</f>
        <v>1.6266666666666665</v>
      </c>
      <c r="F412" s="33"/>
      <c r="H412" s="23">
        <v>5</v>
      </c>
      <c r="I412" s="23">
        <v>0</v>
      </c>
      <c r="J412" s="23">
        <v>15</v>
      </c>
      <c r="K412" s="23">
        <v>4</v>
      </c>
      <c r="L412" s="23">
        <v>0</v>
      </c>
    </row>
    <row r="413" spans="1:12" ht="12.75">
      <c r="A413" s="1">
        <v>2</v>
      </c>
      <c r="B413" s="8">
        <v>10</v>
      </c>
      <c r="C413" s="1">
        <f>B413*2.54</f>
        <v>25.4</v>
      </c>
      <c r="D413" s="8">
        <v>12.2</v>
      </c>
      <c r="E413" s="9">
        <f>D413/B413</f>
        <v>1.22</v>
      </c>
      <c r="F413" s="33"/>
      <c r="H413" s="23">
        <v>6</v>
      </c>
      <c r="I413" s="23">
        <v>4.5</v>
      </c>
      <c r="J413" s="23">
        <v>18</v>
      </c>
      <c r="K413" s="23">
        <v>0</v>
      </c>
      <c r="L413" s="23">
        <v>3</v>
      </c>
    </row>
    <row r="414" spans="1:12" ht="12.75">
      <c r="A414" s="1">
        <v>3</v>
      </c>
      <c r="B414" s="8">
        <v>10</v>
      </c>
      <c r="C414" s="1">
        <f>B414*2.54</f>
        <v>25.4</v>
      </c>
      <c r="D414" s="8">
        <v>12.2</v>
      </c>
      <c r="E414" s="9">
        <f>D414/B414</f>
        <v>1.22</v>
      </c>
      <c r="F414" s="33"/>
      <c r="H414" s="23">
        <v>5</v>
      </c>
      <c r="I414" s="23">
        <v>0</v>
      </c>
      <c r="J414" s="23">
        <v>9</v>
      </c>
      <c r="K414" s="23">
        <v>0</v>
      </c>
      <c r="L414" s="23">
        <v>4</v>
      </c>
    </row>
    <row r="415" spans="1:12" ht="12.75">
      <c r="A415" s="1">
        <v>4</v>
      </c>
      <c r="B415" s="8">
        <v>5</v>
      </c>
      <c r="C415" s="1">
        <f>B415*2.54</f>
        <v>12.7</v>
      </c>
      <c r="D415" s="8">
        <v>12.2</v>
      </c>
      <c r="E415" s="9">
        <f>D415/B415</f>
        <v>2.44</v>
      </c>
      <c r="F415" s="33"/>
      <c r="H415" s="23">
        <v>8</v>
      </c>
      <c r="I415" s="23">
        <v>6</v>
      </c>
      <c r="J415" s="23">
        <v>7</v>
      </c>
      <c r="K415" s="23">
        <v>8</v>
      </c>
      <c r="L415" s="23">
        <v>6</v>
      </c>
    </row>
    <row r="416" spans="1:12" ht="12.75">
      <c r="A416" s="2" t="s">
        <v>8</v>
      </c>
      <c r="B416" s="10">
        <f>AVERAGE(B412:B415)</f>
        <v>8.125</v>
      </c>
      <c r="C416" s="10">
        <f>AVERAGE(C412:C415)</f>
        <v>20.6375</v>
      </c>
      <c r="D416" s="10">
        <f>AVERAGE(D412:D415)</f>
        <v>12.2</v>
      </c>
      <c r="E416" s="12">
        <f>AVERAGE(E412:E415)</f>
        <v>1.6266666666666665</v>
      </c>
      <c r="F416" s="33"/>
      <c r="H416" s="23">
        <v>9.5</v>
      </c>
      <c r="I416" s="23">
        <v>10</v>
      </c>
      <c r="J416" s="23">
        <v>8</v>
      </c>
      <c r="K416" s="23">
        <v>5</v>
      </c>
      <c r="L416" s="23">
        <v>10</v>
      </c>
    </row>
    <row r="417" spans="6:12" ht="12.75">
      <c r="F417" s="33"/>
      <c r="H417" s="23">
        <v>6.5</v>
      </c>
      <c r="I417" s="23">
        <v>5.5</v>
      </c>
      <c r="J417" s="23">
        <v>4</v>
      </c>
      <c r="K417" s="23">
        <v>2</v>
      </c>
      <c r="L417" s="23">
        <v>7</v>
      </c>
    </row>
    <row r="418" spans="8:12" ht="12.75">
      <c r="H418" s="23">
        <v>5</v>
      </c>
      <c r="I418" s="23">
        <v>6</v>
      </c>
      <c r="J418" s="23">
        <v>0</v>
      </c>
      <c r="K418" s="23">
        <v>5</v>
      </c>
      <c r="L418" s="23">
        <v>6</v>
      </c>
    </row>
    <row r="419" spans="8:12" ht="12.75">
      <c r="H419" s="23">
        <v>4.5</v>
      </c>
      <c r="I419" s="23">
        <v>0</v>
      </c>
      <c r="J419" s="23">
        <v>8</v>
      </c>
      <c r="K419" s="23">
        <v>1</v>
      </c>
      <c r="L419" s="23">
        <v>10</v>
      </c>
    </row>
    <row r="420" spans="8:12" ht="12.75">
      <c r="H420" s="23">
        <v>4</v>
      </c>
      <c r="I420" s="23">
        <v>0</v>
      </c>
      <c r="J420" s="23">
        <v>7</v>
      </c>
      <c r="K420" s="23">
        <v>7</v>
      </c>
      <c r="L420" s="23">
        <v>14</v>
      </c>
    </row>
    <row r="421" spans="8:12" ht="12.75">
      <c r="H421" s="23">
        <v>2</v>
      </c>
      <c r="I421" s="23">
        <v>3</v>
      </c>
      <c r="J421" s="23">
        <v>7.5</v>
      </c>
      <c r="K421" s="23">
        <v>4</v>
      </c>
      <c r="L421" s="23">
        <v>14.5</v>
      </c>
    </row>
    <row r="423" spans="4:12" ht="12.75">
      <c r="D423" s="25" t="s">
        <v>21</v>
      </c>
      <c r="E423" s="24"/>
      <c r="F423" s="27">
        <f>K423*E416</f>
        <v>9.255733333333334</v>
      </c>
      <c r="H423" s="26" t="s">
        <v>22</v>
      </c>
      <c r="I423" s="21"/>
      <c r="J423" s="21"/>
      <c r="K423" s="27">
        <f>AVERAGE(H412:L421)</f>
        <v>5.69</v>
      </c>
      <c r="L423" t="s">
        <v>23</v>
      </c>
    </row>
    <row r="425" spans="1:6" ht="12.75">
      <c r="A425" s="2" t="s">
        <v>0</v>
      </c>
      <c r="B425" s="2"/>
      <c r="C425" s="2" t="s">
        <v>35</v>
      </c>
      <c r="F425" s="31" t="s">
        <v>25</v>
      </c>
    </row>
    <row r="426" spans="1:5" ht="12.75">
      <c r="A426" s="3" t="s">
        <v>2</v>
      </c>
      <c r="B426" s="4">
        <v>34116</v>
      </c>
      <c r="C426" s="2"/>
      <c r="D426" s="2" t="s">
        <v>3</v>
      </c>
      <c r="E426" s="18" t="s">
        <v>43</v>
      </c>
    </row>
    <row r="427" spans="8:12" ht="12.75">
      <c r="H427" s="19"/>
      <c r="I427" s="19"/>
      <c r="J427" s="19"/>
      <c r="K427" s="19"/>
      <c r="L427" s="19"/>
    </row>
    <row r="428" spans="1:12" ht="12.75">
      <c r="A428" s="5"/>
      <c r="B428" s="6" t="s">
        <v>4</v>
      </c>
      <c r="C428" s="6" t="s">
        <v>5</v>
      </c>
      <c r="D428" s="7" t="s">
        <v>6</v>
      </c>
      <c r="E428" s="7" t="s">
        <v>7</v>
      </c>
      <c r="F428" s="32"/>
      <c r="H428" s="20" t="s">
        <v>83</v>
      </c>
      <c r="I428" s="21"/>
      <c r="J428" s="21"/>
      <c r="K428" s="21"/>
      <c r="L428" s="21"/>
    </row>
    <row r="429" spans="1:12" ht="12.75">
      <c r="A429" s="1">
        <v>1</v>
      </c>
      <c r="B429" s="8">
        <v>17</v>
      </c>
      <c r="C429" s="1">
        <f>B429*2.54</f>
        <v>43.18</v>
      </c>
      <c r="D429" s="8">
        <v>15.7</v>
      </c>
      <c r="E429" s="9">
        <f>D429/B429</f>
        <v>0.9235294117647058</v>
      </c>
      <c r="F429" s="33"/>
      <c r="H429" s="23">
        <v>17</v>
      </c>
      <c r="I429" s="23">
        <v>16</v>
      </c>
      <c r="J429" s="23">
        <v>13</v>
      </c>
      <c r="K429" s="23">
        <v>10</v>
      </c>
      <c r="L429" s="23"/>
    </row>
    <row r="430" spans="1:12" ht="12.75">
      <c r="A430" s="1">
        <v>2</v>
      </c>
      <c r="B430" s="8">
        <v>7</v>
      </c>
      <c r="C430" s="1">
        <f>B430*2.54</f>
        <v>17.78</v>
      </c>
      <c r="D430" s="8">
        <v>15.7</v>
      </c>
      <c r="E430" s="9">
        <f>D430/B430</f>
        <v>2.242857142857143</v>
      </c>
      <c r="F430" s="33"/>
      <c r="H430" s="23">
        <v>15</v>
      </c>
      <c r="I430" s="23">
        <v>13</v>
      </c>
      <c r="J430" s="23">
        <v>13</v>
      </c>
      <c r="K430" s="23">
        <v>17</v>
      </c>
      <c r="L430" s="23"/>
    </row>
    <row r="431" spans="1:12" ht="12.75">
      <c r="A431" s="1">
        <v>3</v>
      </c>
      <c r="B431" s="8">
        <v>12</v>
      </c>
      <c r="C431" s="1">
        <f>B431*2.54</f>
        <v>30.48</v>
      </c>
      <c r="D431" s="8">
        <v>15.7</v>
      </c>
      <c r="E431" s="9">
        <f>D431/B431</f>
        <v>1.3083333333333333</v>
      </c>
      <c r="F431" s="33"/>
      <c r="H431" s="23">
        <v>20</v>
      </c>
      <c r="I431" s="23">
        <v>6</v>
      </c>
      <c r="J431" s="23">
        <v>5</v>
      </c>
      <c r="K431" s="23">
        <v>26</v>
      </c>
      <c r="L431" s="23"/>
    </row>
    <row r="432" spans="1:12" ht="12.75">
      <c r="A432" s="2" t="s">
        <v>8</v>
      </c>
      <c r="B432" s="10">
        <f>AVERAGE(B429:B431)</f>
        <v>12</v>
      </c>
      <c r="C432" s="10">
        <f>AVERAGE(C429:C431)</f>
        <v>30.48</v>
      </c>
      <c r="D432" s="10">
        <f>AVERAGE(D429:D431)</f>
        <v>15.699999999999998</v>
      </c>
      <c r="E432" s="12">
        <f>AVERAGE(E429:E431)</f>
        <v>1.4915732959850605</v>
      </c>
      <c r="F432" s="33"/>
      <c r="H432" s="23">
        <v>15</v>
      </c>
      <c r="I432" s="23">
        <v>7</v>
      </c>
      <c r="J432" s="23">
        <v>11</v>
      </c>
      <c r="K432" s="23">
        <v>25</v>
      </c>
      <c r="L432" s="23"/>
    </row>
    <row r="433" spans="1:12" ht="12.75">
      <c r="A433" s="1"/>
      <c r="B433" s="8"/>
      <c r="C433" s="1"/>
      <c r="D433" s="8"/>
      <c r="E433" s="9"/>
      <c r="F433" s="33"/>
      <c r="H433" s="23">
        <v>14</v>
      </c>
      <c r="I433" s="23">
        <v>3</v>
      </c>
      <c r="J433" s="23">
        <v>15</v>
      </c>
      <c r="K433" s="23">
        <v>14</v>
      </c>
      <c r="L433" s="23"/>
    </row>
    <row r="434" spans="6:12" ht="12.75">
      <c r="F434" s="33"/>
      <c r="H434" s="23">
        <v>13</v>
      </c>
      <c r="I434" s="23">
        <v>7</v>
      </c>
      <c r="J434" s="23">
        <v>5</v>
      </c>
      <c r="K434" s="23">
        <v>22</v>
      </c>
      <c r="L434" s="23"/>
    </row>
    <row r="435" spans="8:12" ht="12.75">
      <c r="H435" s="23">
        <v>16</v>
      </c>
      <c r="I435" s="23">
        <v>13</v>
      </c>
      <c r="J435" s="23">
        <v>0</v>
      </c>
      <c r="K435" s="23">
        <v>18</v>
      </c>
      <c r="L435" s="23"/>
    </row>
    <row r="436" spans="8:12" ht="12.75">
      <c r="H436" s="23">
        <v>14</v>
      </c>
      <c r="I436" s="23">
        <v>14</v>
      </c>
      <c r="J436" s="23">
        <v>10</v>
      </c>
      <c r="K436" s="23">
        <v>18</v>
      </c>
      <c r="L436" s="23"/>
    </row>
    <row r="437" spans="8:12" ht="12.75">
      <c r="H437" s="23">
        <v>16</v>
      </c>
      <c r="I437" s="23">
        <v>13</v>
      </c>
      <c r="J437" s="23">
        <v>9</v>
      </c>
      <c r="K437" s="23">
        <v>13</v>
      </c>
      <c r="L437" s="23"/>
    </row>
    <row r="438" spans="8:12" ht="12.75">
      <c r="H438" s="23">
        <v>11</v>
      </c>
      <c r="I438" s="23">
        <v>17</v>
      </c>
      <c r="J438" s="23">
        <v>6</v>
      </c>
      <c r="K438" s="23"/>
      <c r="L438" s="23"/>
    </row>
    <row r="440" spans="4:12" ht="12.75">
      <c r="D440" s="25" t="s">
        <v>21</v>
      </c>
      <c r="E440" s="24"/>
      <c r="F440" s="27">
        <f>K440*E432</f>
        <v>19.50518925518925</v>
      </c>
      <c r="H440" s="26" t="s">
        <v>22</v>
      </c>
      <c r="I440" s="21"/>
      <c r="J440" s="21"/>
      <c r="K440" s="27">
        <f>AVERAGE(H429:L438)</f>
        <v>13.076923076923077</v>
      </c>
      <c r="L440" t="s">
        <v>23</v>
      </c>
    </row>
    <row r="442" spans="1:6" ht="12.75">
      <c r="A442" s="2" t="s">
        <v>0</v>
      </c>
      <c r="B442" s="2"/>
      <c r="C442" s="2" t="s">
        <v>26</v>
      </c>
      <c r="F442" s="31" t="s">
        <v>25</v>
      </c>
    </row>
    <row r="443" spans="1:5" ht="12.75">
      <c r="A443" s="3" t="s">
        <v>2</v>
      </c>
      <c r="B443" s="4">
        <v>34116</v>
      </c>
      <c r="C443" s="2"/>
      <c r="D443" s="2" t="s">
        <v>3</v>
      </c>
      <c r="E443" s="18"/>
    </row>
    <row r="444" spans="8:12" ht="12.75">
      <c r="H444" s="19"/>
      <c r="I444" s="19"/>
      <c r="J444" s="19"/>
      <c r="K444" s="19"/>
      <c r="L444" s="19"/>
    </row>
    <row r="445" spans="1:12" ht="12.75">
      <c r="A445" s="5"/>
      <c r="B445" s="6" t="s">
        <v>4</v>
      </c>
      <c r="C445" s="6" t="s">
        <v>5</v>
      </c>
      <c r="D445" s="7" t="s">
        <v>6</v>
      </c>
      <c r="E445" s="7" t="s">
        <v>7</v>
      </c>
      <c r="F445" s="32"/>
      <c r="H445" s="20" t="s">
        <v>83</v>
      </c>
      <c r="I445" s="21"/>
      <c r="J445" s="21"/>
      <c r="K445" s="21"/>
      <c r="L445" s="21"/>
    </row>
    <row r="446" spans="1:12" ht="12.75">
      <c r="A446" s="1">
        <v>1</v>
      </c>
      <c r="B446" s="8">
        <v>5</v>
      </c>
      <c r="C446" s="1">
        <f>B446*2.54</f>
        <v>12.7</v>
      </c>
      <c r="D446" s="8">
        <v>17.3</v>
      </c>
      <c r="E446" s="9">
        <f>D446/B446</f>
        <v>3.46</v>
      </c>
      <c r="F446" s="33"/>
      <c r="H446" s="23">
        <v>4.5</v>
      </c>
      <c r="I446" s="23">
        <v>3</v>
      </c>
      <c r="J446" s="23">
        <v>4</v>
      </c>
      <c r="K446" s="23">
        <v>0</v>
      </c>
      <c r="L446" s="23">
        <v>0</v>
      </c>
    </row>
    <row r="447" spans="1:12" ht="12.75">
      <c r="A447" s="1">
        <v>2</v>
      </c>
      <c r="B447" s="8">
        <v>7</v>
      </c>
      <c r="C447" s="1">
        <f>B447*2.54</f>
        <v>17.78</v>
      </c>
      <c r="D447" s="8">
        <v>17.3</v>
      </c>
      <c r="E447" s="9">
        <f>D447/B447</f>
        <v>2.4714285714285715</v>
      </c>
      <c r="F447" s="33"/>
      <c r="H447" s="23">
        <v>0</v>
      </c>
      <c r="I447" s="23">
        <v>5</v>
      </c>
      <c r="J447" s="23">
        <v>5.5</v>
      </c>
      <c r="K447" s="23">
        <v>0</v>
      </c>
      <c r="L447" s="23">
        <v>1.5</v>
      </c>
    </row>
    <row r="448" spans="1:12" ht="12.75">
      <c r="A448" s="1">
        <v>3</v>
      </c>
      <c r="B448" s="8">
        <v>4.5</v>
      </c>
      <c r="C448" s="1">
        <f>B448*2.54</f>
        <v>11.43</v>
      </c>
      <c r="D448" s="8">
        <v>17.3</v>
      </c>
      <c r="E448" s="9">
        <f>D448/B448</f>
        <v>3.8444444444444446</v>
      </c>
      <c r="F448" s="33"/>
      <c r="H448" s="23">
        <v>1</v>
      </c>
      <c r="I448" s="23">
        <v>5.5</v>
      </c>
      <c r="J448" s="23">
        <v>0</v>
      </c>
      <c r="K448" s="23">
        <v>0</v>
      </c>
      <c r="L448" s="23">
        <v>4.5</v>
      </c>
    </row>
    <row r="449" spans="1:12" ht="12.75">
      <c r="A449" s="1">
        <v>4</v>
      </c>
      <c r="B449" s="8">
        <v>6</v>
      </c>
      <c r="C449" s="1">
        <f>B449*2.54</f>
        <v>15.24</v>
      </c>
      <c r="D449" s="8">
        <v>17.3</v>
      </c>
      <c r="E449" s="9">
        <f>D449/B449</f>
        <v>2.8833333333333333</v>
      </c>
      <c r="F449" s="33"/>
      <c r="H449" s="23">
        <v>0</v>
      </c>
      <c r="I449" s="23">
        <v>0</v>
      </c>
      <c r="J449" s="23">
        <v>5</v>
      </c>
      <c r="K449" s="23">
        <v>0</v>
      </c>
      <c r="L449" s="23">
        <v>7</v>
      </c>
    </row>
    <row r="450" spans="1:12" ht="12.75">
      <c r="A450" s="1">
        <v>5</v>
      </c>
      <c r="B450" s="8">
        <v>9</v>
      </c>
      <c r="C450" s="1">
        <f>B450*2.54</f>
        <v>22.86</v>
      </c>
      <c r="D450" s="8">
        <v>17.3</v>
      </c>
      <c r="E450" s="9">
        <f>D450/B450</f>
        <v>1.9222222222222223</v>
      </c>
      <c r="F450" s="33"/>
      <c r="H450" s="23">
        <v>0</v>
      </c>
      <c r="I450" s="23">
        <v>3</v>
      </c>
      <c r="J450" s="23">
        <v>0</v>
      </c>
      <c r="K450" s="23">
        <v>0</v>
      </c>
      <c r="L450" s="23">
        <v>3</v>
      </c>
    </row>
    <row r="451" spans="1:12" ht="12.75">
      <c r="A451" s="2" t="s">
        <v>8</v>
      </c>
      <c r="B451" s="10">
        <f>AVERAGE(B446:B450)</f>
        <v>6.3</v>
      </c>
      <c r="C451" s="10">
        <f>AVERAGE(C446:C450)</f>
        <v>16.002</v>
      </c>
      <c r="D451" s="10">
        <f>AVERAGE(D446:D450)</f>
        <v>17.3</v>
      </c>
      <c r="E451" s="12">
        <f>AVERAGE(E446:E450)</f>
        <v>2.9162857142857144</v>
      </c>
      <c r="F451" s="33"/>
      <c r="H451" s="23">
        <v>0</v>
      </c>
      <c r="I451" s="23">
        <v>0</v>
      </c>
      <c r="J451" s="23">
        <v>0</v>
      </c>
      <c r="K451" s="23">
        <v>0</v>
      </c>
      <c r="L451" s="23">
        <v>12</v>
      </c>
    </row>
    <row r="452" spans="8:12" ht="12.75">
      <c r="H452" s="23">
        <v>0</v>
      </c>
      <c r="I452" s="23">
        <v>0</v>
      </c>
      <c r="J452" s="23">
        <v>4</v>
      </c>
      <c r="K452" s="23">
        <v>0</v>
      </c>
      <c r="L452" s="23">
        <v>6</v>
      </c>
    </row>
    <row r="453" spans="8:12" ht="12.75">
      <c r="H453" s="23">
        <v>2</v>
      </c>
      <c r="I453" s="23">
        <v>0</v>
      </c>
      <c r="J453" s="23">
        <v>6</v>
      </c>
      <c r="K453" s="23">
        <v>0</v>
      </c>
      <c r="L453" s="23">
        <v>8</v>
      </c>
    </row>
    <row r="454" spans="8:12" ht="12.75">
      <c r="H454" s="23">
        <v>0</v>
      </c>
      <c r="I454" s="23">
        <v>5</v>
      </c>
      <c r="J454" s="23">
        <v>6</v>
      </c>
      <c r="K454" s="23">
        <v>3</v>
      </c>
      <c r="L454" s="23">
        <v>5</v>
      </c>
    </row>
    <row r="455" spans="8:12" ht="12.75">
      <c r="H455" s="23">
        <v>0</v>
      </c>
      <c r="I455" s="23">
        <v>0</v>
      </c>
      <c r="J455" s="23">
        <v>0</v>
      </c>
      <c r="K455" s="23">
        <v>2</v>
      </c>
      <c r="L455" s="23">
        <v>4</v>
      </c>
    </row>
    <row r="457" spans="4:12" ht="12.75">
      <c r="D457" s="25" t="s">
        <v>21</v>
      </c>
      <c r="E457" s="24"/>
      <c r="F457" s="27">
        <f>K457*E451</f>
        <v>6.73662</v>
      </c>
      <c r="H457" s="26" t="s">
        <v>22</v>
      </c>
      <c r="I457" s="21"/>
      <c r="J457" s="21"/>
      <c r="K457" s="27">
        <f>AVERAGE(H446:L455)</f>
        <v>2.31</v>
      </c>
      <c r="L457" t="s">
        <v>23</v>
      </c>
    </row>
    <row r="459" spans="1:6" ht="12.75">
      <c r="A459" s="2" t="s">
        <v>0</v>
      </c>
      <c r="B459" s="2"/>
      <c r="C459" s="2" t="s">
        <v>30</v>
      </c>
      <c r="F459" s="31" t="s">
        <v>25</v>
      </c>
    </row>
    <row r="460" spans="1:5" ht="12.75">
      <c r="A460" s="3" t="s">
        <v>2</v>
      </c>
      <c r="B460" s="4">
        <v>34116</v>
      </c>
      <c r="C460" s="2"/>
      <c r="D460" s="2" t="s">
        <v>3</v>
      </c>
      <c r="E460" s="18"/>
    </row>
    <row r="461" spans="8:12" ht="12.75">
      <c r="H461" s="19"/>
      <c r="I461" s="19"/>
      <c r="J461" s="19"/>
      <c r="K461" s="19"/>
      <c r="L461" s="19"/>
    </row>
    <row r="462" spans="1:12" ht="12.75">
      <c r="A462" s="5"/>
      <c r="B462" s="6" t="s">
        <v>4</v>
      </c>
      <c r="C462" s="6" t="s">
        <v>5</v>
      </c>
      <c r="D462" s="7" t="s">
        <v>6</v>
      </c>
      <c r="E462" s="7" t="s">
        <v>7</v>
      </c>
      <c r="F462" s="32"/>
      <c r="H462" s="20" t="s">
        <v>83</v>
      </c>
      <c r="I462" s="21"/>
      <c r="J462" s="21"/>
      <c r="K462" s="21"/>
      <c r="L462" s="21"/>
    </row>
    <row r="463" spans="1:12" ht="12.75">
      <c r="A463" s="1">
        <v>1</v>
      </c>
      <c r="B463" s="8">
        <v>7</v>
      </c>
      <c r="C463" s="1">
        <f>B463*2.54</f>
        <v>17.78</v>
      </c>
      <c r="D463" s="8">
        <v>16.5</v>
      </c>
      <c r="E463" s="9">
        <f>D463/B463</f>
        <v>2.357142857142857</v>
      </c>
      <c r="F463" s="33"/>
      <c r="H463" s="23">
        <v>8</v>
      </c>
      <c r="I463" s="23">
        <v>5</v>
      </c>
      <c r="J463" s="23">
        <v>4</v>
      </c>
      <c r="K463" s="23">
        <v>9</v>
      </c>
      <c r="L463" s="23">
        <v>0</v>
      </c>
    </row>
    <row r="464" spans="1:12" ht="12.75">
      <c r="A464" s="1">
        <v>2</v>
      </c>
      <c r="B464" s="8">
        <v>4</v>
      </c>
      <c r="C464" s="1">
        <f>B464*2.54</f>
        <v>10.16</v>
      </c>
      <c r="D464" s="8">
        <v>16.5</v>
      </c>
      <c r="E464" s="9">
        <f>D464/B464</f>
        <v>4.125</v>
      </c>
      <c r="F464" s="33"/>
      <c r="H464" s="23">
        <v>8</v>
      </c>
      <c r="I464" s="23">
        <v>0</v>
      </c>
      <c r="J464" s="23">
        <v>0</v>
      </c>
      <c r="K464" s="23">
        <v>5</v>
      </c>
      <c r="L464" s="23">
        <v>0</v>
      </c>
    </row>
    <row r="465" spans="1:12" ht="12.75">
      <c r="A465" s="1">
        <v>3</v>
      </c>
      <c r="B465" s="8">
        <v>12</v>
      </c>
      <c r="C465" s="1">
        <f>B465*2.54</f>
        <v>30.48</v>
      </c>
      <c r="D465" s="8">
        <v>16.5</v>
      </c>
      <c r="E465" s="9">
        <f>D465/B465</f>
        <v>1.375</v>
      </c>
      <c r="F465" s="33"/>
      <c r="H465" s="23">
        <v>10</v>
      </c>
      <c r="I465" s="23">
        <v>7</v>
      </c>
      <c r="J465" s="23">
        <v>0</v>
      </c>
      <c r="K465" s="23">
        <v>0</v>
      </c>
      <c r="L465" s="23">
        <v>6</v>
      </c>
    </row>
    <row r="466" spans="1:12" ht="12.75">
      <c r="A466" s="1">
        <v>4</v>
      </c>
      <c r="B466" s="8">
        <v>7</v>
      </c>
      <c r="C466" s="1">
        <f>B466*2.54</f>
        <v>17.78</v>
      </c>
      <c r="D466" s="8">
        <v>16.5</v>
      </c>
      <c r="E466" s="9">
        <f>D466/B466</f>
        <v>2.357142857142857</v>
      </c>
      <c r="F466" s="33"/>
      <c r="H466" s="23">
        <v>10</v>
      </c>
      <c r="I466" s="23">
        <v>10</v>
      </c>
      <c r="J466" s="23">
        <v>0</v>
      </c>
      <c r="K466" s="23">
        <v>0</v>
      </c>
      <c r="L466" s="23">
        <v>4</v>
      </c>
    </row>
    <row r="467" spans="1:12" ht="12.75">
      <c r="A467" s="2" t="s">
        <v>8</v>
      </c>
      <c r="B467" s="10">
        <f>AVERAGE(B463:B466)</f>
        <v>7.5</v>
      </c>
      <c r="C467" s="10">
        <f>AVERAGE(C463:C466)</f>
        <v>19.05</v>
      </c>
      <c r="D467" s="10">
        <f>AVERAGE(D463:D466)</f>
        <v>16.5</v>
      </c>
      <c r="E467" s="12">
        <f>AVERAGE(E463:E466)</f>
        <v>2.553571428571429</v>
      </c>
      <c r="F467" s="33"/>
      <c r="H467" s="23">
        <v>7</v>
      </c>
      <c r="I467" s="23">
        <v>6</v>
      </c>
      <c r="J467" s="23">
        <v>5</v>
      </c>
      <c r="K467" s="23">
        <v>0</v>
      </c>
      <c r="L467" s="23">
        <v>6</v>
      </c>
    </row>
    <row r="468" spans="6:12" ht="12.75">
      <c r="F468" s="33"/>
      <c r="H468" s="23">
        <v>20</v>
      </c>
      <c r="I468" s="23">
        <v>0</v>
      </c>
      <c r="J468" s="23">
        <v>3</v>
      </c>
      <c r="K468" s="23">
        <v>0</v>
      </c>
      <c r="L468" s="23">
        <v>3</v>
      </c>
    </row>
    <row r="469" spans="8:12" ht="12.75">
      <c r="H469" s="23">
        <v>0</v>
      </c>
      <c r="I469" s="23">
        <v>0</v>
      </c>
      <c r="J469" s="23">
        <v>2</v>
      </c>
      <c r="K469" s="23">
        <v>10</v>
      </c>
      <c r="L469" s="23">
        <v>4</v>
      </c>
    </row>
    <row r="470" spans="8:12" ht="12.75">
      <c r="H470" s="23">
        <v>10</v>
      </c>
      <c r="I470" s="23">
        <v>3</v>
      </c>
      <c r="J470" s="23">
        <v>3</v>
      </c>
      <c r="K470" s="23">
        <v>4</v>
      </c>
      <c r="L470" s="23">
        <v>7</v>
      </c>
    </row>
    <row r="471" spans="8:12" ht="12.75">
      <c r="H471" s="23">
        <v>11</v>
      </c>
      <c r="I471" s="23">
        <v>0</v>
      </c>
      <c r="J471" s="23">
        <v>2</v>
      </c>
      <c r="K471" s="23">
        <v>6</v>
      </c>
      <c r="L471" s="23">
        <v>7</v>
      </c>
    </row>
    <row r="472" spans="8:12" ht="12.75">
      <c r="H472" s="23">
        <v>5</v>
      </c>
      <c r="I472" s="23">
        <v>0</v>
      </c>
      <c r="J472" s="23">
        <v>0</v>
      </c>
      <c r="K472" s="23">
        <v>0</v>
      </c>
      <c r="L472" s="23">
        <v>0</v>
      </c>
    </row>
    <row r="474" spans="4:12" ht="12.75">
      <c r="D474" s="25" t="s">
        <v>21</v>
      </c>
      <c r="E474" s="24"/>
      <c r="F474" s="27">
        <f>K474*E467</f>
        <v>10.725000000000001</v>
      </c>
      <c r="H474" s="26" t="s">
        <v>22</v>
      </c>
      <c r="I474" s="21"/>
      <c r="J474" s="21"/>
      <c r="K474" s="27">
        <f>AVERAGE(H463:L472)</f>
        <v>4.2</v>
      </c>
      <c r="L474" t="s">
        <v>23</v>
      </c>
    </row>
    <row r="475" spans="3:6" ht="12.75">
      <c r="C475" s="30" t="s">
        <v>88</v>
      </c>
      <c r="E475" s="24"/>
      <c r="F475" s="10">
        <f>AVERAGE(F474,F457,F440,F423,F406)</f>
        <v>11.905526374847375</v>
      </c>
    </row>
    <row r="476" spans="3:6" ht="12.75">
      <c r="C476" s="30"/>
      <c r="E476" s="24"/>
      <c r="F476" s="10"/>
    </row>
    <row r="477" spans="1:6" ht="12.75">
      <c r="A477" s="2" t="s">
        <v>0</v>
      </c>
      <c r="B477" s="2"/>
      <c r="C477" s="2" t="s">
        <v>30</v>
      </c>
      <c r="F477" s="31" t="s">
        <v>25</v>
      </c>
    </row>
    <row r="478" spans="1:5" ht="12.75">
      <c r="A478" s="3" t="s">
        <v>2</v>
      </c>
      <c r="B478" s="4">
        <v>34117</v>
      </c>
      <c r="C478" s="2"/>
      <c r="D478" s="2" t="s">
        <v>3</v>
      </c>
      <c r="E478" s="18" t="s">
        <v>42</v>
      </c>
    </row>
    <row r="479" spans="8:12" ht="12.75">
      <c r="H479" s="19"/>
      <c r="I479" s="19"/>
      <c r="J479" s="19"/>
      <c r="K479" s="19"/>
      <c r="L479" s="19"/>
    </row>
    <row r="480" spans="1:12" ht="12.75">
      <c r="A480" s="5"/>
      <c r="B480" s="6" t="s">
        <v>4</v>
      </c>
      <c r="C480" s="6" t="s">
        <v>5</v>
      </c>
      <c r="D480" s="7" t="s">
        <v>6</v>
      </c>
      <c r="E480" s="7" t="s">
        <v>7</v>
      </c>
      <c r="F480" s="32"/>
      <c r="H480" s="20" t="s">
        <v>83</v>
      </c>
      <c r="I480" s="21"/>
      <c r="J480" s="21"/>
      <c r="K480" s="21"/>
      <c r="L480" s="21"/>
    </row>
    <row r="481" spans="1:12" ht="12.75">
      <c r="A481" s="1">
        <v>1</v>
      </c>
      <c r="B481" s="8">
        <v>8</v>
      </c>
      <c r="C481" s="1">
        <f>B481*2.54</f>
        <v>20.32</v>
      </c>
      <c r="D481" s="8">
        <v>24.4</v>
      </c>
      <c r="E481" s="9">
        <f>D481/B481</f>
        <v>3.05</v>
      </c>
      <c r="F481" s="33"/>
      <c r="H481" s="23">
        <v>6</v>
      </c>
      <c r="I481" s="23">
        <v>0</v>
      </c>
      <c r="J481" s="23">
        <v>2</v>
      </c>
      <c r="K481" s="23">
        <v>0</v>
      </c>
      <c r="L481" s="23">
        <v>0</v>
      </c>
    </row>
    <row r="482" spans="1:12" ht="12.75">
      <c r="A482" s="1">
        <v>2</v>
      </c>
      <c r="B482" s="8">
        <v>11</v>
      </c>
      <c r="C482" s="1">
        <f>B482*2.54</f>
        <v>27.94</v>
      </c>
      <c r="D482" s="8">
        <v>24.4</v>
      </c>
      <c r="E482" s="9">
        <f>D482/B482</f>
        <v>2.2181818181818183</v>
      </c>
      <c r="F482" s="33"/>
      <c r="H482" s="23">
        <v>7</v>
      </c>
      <c r="I482" s="23">
        <v>0</v>
      </c>
      <c r="J482" s="23">
        <v>7</v>
      </c>
      <c r="K482" s="23">
        <v>0</v>
      </c>
      <c r="L482" s="23">
        <v>3</v>
      </c>
    </row>
    <row r="483" spans="1:12" ht="12.75">
      <c r="A483" s="1">
        <v>3</v>
      </c>
      <c r="B483" s="8">
        <v>11</v>
      </c>
      <c r="C483" s="1">
        <f>B483*2.54</f>
        <v>27.94</v>
      </c>
      <c r="D483" s="8">
        <v>24.4</v>
      </c>
      <c r="E483" s="9">
        <f>D483/B483</f>
        <v>2.2181818181818183</v>
      </c>
      <c r="F483" s="33"/>
      <c r="H483" s="23">
        <v>8</v>
      </c>
      <c r="I483" s="23">
        <v>0</v>
      </c>
      <c r="J483" s="23">
        <v>2</v>
      </c>
      <c r="K483" s="23">
        <v>3</v>
      </c>
      <c r="L483" s="23">
        <v>2</v>
      </c>
    </row>
    <row r="484" spans="1:12" ht="12.75">
      <c r="A484" s="1">
        <v>4</v>
      </c>
      <c r="B484" s="8">
        <v>12</v>
      </c>
      <c r="C484" s="1">
        <f>B484*2.54</f>
        <v>30.48</v>
      </c>
      <c r="D484" s="8">
        <v>24.4</v>
      </c>
      <c r="E484" s="9">
        <f>D484/B484</f>
        <v>2.033333333333333</v>
      </c>
      <c r="F484" s="33"/>
      <c r="H484" s="23">
        <v>8.5</v>
      </c>
      <c r="I484" s="23">
        <v>5</v>
      </c>
      <c r="J484" s="23">
        <v>0</v>
      </c>
      <c r="K484" s="23">
        <v>0</v>
      </c>
      <c r="L484" s="23">
        <v>0</v>
      </c>
    </row>
    <row r="485" spans="1:12" ht="12.75">
      <c r="A485" s="2" t="s">
        <v>8</v>
      </c>
      <c r="B485" s="10">
        <f>AVERAGE(B481:B484)</f>
        <v>10.5</v>
      </c>
      <c r="C485" s="10">
        <f>AVERAGE(C481:C484)</f>
        <v>26.67</v>
      </c>
      <c r="D485" s="10">
        <f>AVERAGE(D481:D484)</f>
        <v>24.4</v>
      </c>
      <c r="E485" s="12">
        <f>AVERAGE(E481:E484)</f>
        <v>2.3799242424242424</v>
      </c>
      <c r="F485" s="33"/>
      <c r="H485" s="23">
        <v>6</v>
      </c>
      <c r="I485" s="23">
        <v>0</v>
      </c>
      <c r="J485" s="23">
        <v>0</v>
      </c>
      <c r="K485" s="23">
        <v>6</v>
      </c>
      <c r="L485" s="23">
        <v>1</v>
      </c>
    </row>
    <row r="486" spans="6:12" ht="12.75">
      <c r="F486" s="33"/>
      <c r="H486" s="23">
        <v>3</v>
      </c>
      <c r="I486" s="23">
        <v>1</v>
      </c>
      <c r="J486" s="23">
        <v>0</v>
      </c>
      <c r="K486" s="23">
        <v>7.5</v>
      </c>
      <c r="L486" s="23">
        <v>0</v>
      </c>
    </row>
    <row r="487" spans="8:12" ht="12.75">
      <c r="H487" s="23">
        <v>4.5</v>
      </c>
      <c r="I487" s="23">
        <v>3.5</v>
      </c>
      <c r="J487" s="23">
        <v>5</v>
      </c>
      <c r="K487" s="23">
        <v>8</v>
      </c>
      <c r="L487" s="23">
        <v>0</v>
      </c>
    </row>
    <row r="488" spans="8:12" ht="12.75">
      <c r="H488" s="23">
        <v>6</v>
      </c>
      <c r="I488" s="23">
        <v>4</v>
      </c>
      <c r="J488" s="23">
        <v>0</v>
      </c>
      <c r="K488" s="23">
        <v>7</v>
      </c>
      <c r="L488" s="23">
        <v>5</v>
      </c>
    </row>
    <row r="489" spans="8:12" ht="12.75">
      <c r="H489" s="23">
        <v>0</v>
      </c>
      <c r="I489" s="23">
        <v>5</v>
      </c>
      <c r="J489" s="23">
        <v>6</v>
      </c>
      <c r="K489" s="23">
        <v>8</v>
      </c>
      <c r="L489" s="23">
        <v>5</v>
      </c>
    </row>
    <row r="490" spans="8:12" ht="12.75">
      <c r="H490" s="23">
        <v>0</v>
      </c>
      <c r="I490" s="23">
        <v>7</v>
      </c>
      <c r="J490" s="23">
        <v>8</v>
      </c>
      <c r="K490" s="23">
        <v>0</v>
      </c>
      <c r="L490" s="23">
        <v>9</v>
      </c>
    </row>
    <row r="492" spans="4:12" ht="12.75">
      <c r="D492" s="25" t="s">
        <v>21</v>
      </c>
      <c r="E492" s="24"/>
      <c r="F492" s="27">
        <f>K492*E485</f>
        <v>8.044143939393939</v>
      </c>
      <c r="H492" s="26" t="s">
        <v>22</v>
      </c>
      <c r="I492" s="21"/>
      <c r="J492" s="21"/>
      <c r="K492" s="27">
        <f>AVERAGE(H481:L490)</f>
        <v>3.38</v>
      </c>
      <c r="L492" t="s">
        <v>23</v>
      </c>
    </row>
    <row r="494" spans="1:6" ht="12.75">
      <c r="A494" s="2" t="s">
        <v>0</v>
      </c>
      <c r="B494" s="2"/>
      <c r="C494" s="2" t="s">
        <v>28</v>
      </c>
      <c r="F494" s="31" t="s">
        <v>25</v>
      </c>
    </row>
    <row r="495" spans="1:5" ht="12.75">
      <c r="A495" s="3" t="s">
        <v>2</v>
      </c>
      <c r="B495" s="4">
        <v>34117</v>
      </c>
      <c r="C495" s="2"/>
      <c r="D495" s="2" t="s">
        <v>3</v>
      </c>
      <c r="E495" s="18"/>
    </row>
    <row r="496" spans="8:12" ht="12.75">
      <c r="H496" s="19"/>
      <c r="I496" s="19"/>
      <c r="J496" s="19"/>
      <c r="K496" s="19"/>
      <c r="L496" s="19"/>
    </row>
    <row r="497" spans="1:12" ht="12.75">
      <c r="A497" s="5"/>
      <c r="B497" s="6" t="s">
        <v>4</v>
      </c>
      <c r="C497" s="6" t="s">
        <v>5</v>
      </c>
      <c r="D497" s="7" t="s">
        <v>6</v>
      </c>
      <c r="E497" s="7" t="s">
        <v>7</v>
      </c>
      <c r="F497" s="32"/>
      <c r="H497" s="20" t="s">
        <v>83</v>
      </c>
      <c r="I497" s="21"/>
      <c r="J497" s="21"/>
      <c r="K497" s="21"/>
      <c r="L497" s="21"/>
    </row>
    <row r="498" spans="1:12" ht="12.75">
      <c r="A498" s="1">
        <v>1</v>
      </c>
      <c r="B498" s="8">
        <v>4</v>
      </c>
      <c r="C498" s="1">
        <f>B498*2.54</f>
        <v>10.16</v>
      </c>
      <c r="D498" s="8">
        <v>17.8</v>
      </c>
      <c r="E498" s="9">
        <f>D498/B498</f>
        <v>4.45</v>
      </c>
      <c r="F498" s="33"/>
      <c r="H498" s="23">
        <v>4.5</v>
      </c>
      <c r="I498" s="23">
        <v>0</v>
      </c>
      <c r="J498" s="23">
        <v>2.5</v>
      </c>
      <c r="K498" s="23">
        <v>6</v>
      </c>
      <c r="L498" s="23">
        <v>14.5</v>
      </c>
    </row>
    <row r="499" spans="1:12" ht="12.75">
      <c r="A499" s="1">
        <v>2</v>
      </c>
      <c r="B499" s="8">
        <v>5</v>
      </c>
      <c r="C499" s="1">
        <f>B499*2.54</f>
        <v>12.7</v>
      </c>
      <c r="D499" s="8">
        <v>17.8</v>
      </c>
      <c r="E499" s="9">
        <f>D499/B499</f>
        <v>3.56</v>
      </c>
      <c r="F499" s="33"/>
      <c r="H499" s="23">
        <v>10</v>
      </c>
      <c r="I499" s="23">
        <v>0</v>
      </c>
      <c r="J499" s="23">
        <v>2</v>
      </c>
      <c r="K499" s="23">
        <v>4</v>
      </c>
      <c r="L499" s="23">
        <v>12</v>
      </c>
    </row>
    <row r="500" spans="1:12" ht="12.75">
      <c r="A500" s="1">
        <v>3</v>
      </c>
      <c r="B500" s="8">
        <v>5.5</v>
      </c>
      <c r="C500" s="1">
        <f>B500*2.54</f>
        <v>13.97</v>
      </c>
      <c r="D500" s="8">
        <v>17.8</v>
      </c>
      <c r="E500" s="9">
        <f>D500/B500</f>
        <v>3.2363636363636363</v>
      </c>
      <c r="F500" s="33"/>
      <c r="H500" s="23">
        <v>6</v>
      </c>
      <c r="I500" s="23">
        <v>1</v>
      </c>
      <c r="J500" s="23">
        <v>4</v>
      </c>
      <c r="K500" s="23">
        <v>4.5</v>
      </c>
      <c r="L500" s="23">
        <v>11</v>
      </c>
    </row>
    <row r="501" spans="1:12" ht="12.75">
      <c r="A501" s="1">
        <v>4</v>
      </c>
      <c r="B501" s="8">
        <v>8</v>
      </c>
      <c r="C501" s="1">
        <f>B501*2.54</f>
        <v>20.32</v>
      </c>
      <c r="D501" s="8">
        <v>17.8</v>
      </c>
      <c r="E501" s="9">
        <f>D501/B501</f>
        <v>2.225</v>
      </c>
      <c r="F501" s="33"/>
      <c r="H501" s="23">
        <v>7</v>
      </c>
      <c r="I501" s="23">
        <v>1</v>
      </c>
      <c r="J501" s="23">
        <v>4</v>
      </c>
      <c r="K501" s="23">
        <v>3.5</v>
      </c>
      <c r="L501" s="23">
        <v>9.5</v>
      </c>
    </row>
    <row r="502" spans="1:12" ht="12.75">
      <c r="A502" s="1">
        <v>5</v>
      </c>
      <c r="B502" s="8">
        <v>9</v>
      </c>
      <c r="C502" s="1">
        <f>B502*2.54</f>
        <v>22.86</v>
      </c>
      <c r="D502" s="8">
        <v>17.8</v>
      </c>
      <c r="E502" s="9">
        <f>D502/B502</f>
        <v>1.9777777777777779</v>
      </c>
      <c r="F502" s="33"/>
      <c r="H502" s="23">
        <v>5</v>
      </c>
      <c r="I502" s="23">
        <v>4</v>
      </c>
      <c r="J502" s="23">
        <v>0</v>
      </c>
      <c r="K502" s="23">
        <v>4</v>
      </c>
      <c r="L502" s="23">
        <v>5</v>
      </c>
    </row>
    <row r="503" spans="1:12" ht="12.75">
      <c r="A503" s="2" t="s">
        <v>8</v>
      </c>
      <c r="B503" s="10">
        <f>AVERAGE(B498:B502)</f>
        <v>6.3</v>
      </c>
      <c r="C503" s="10">
        <f>AVERAGE(C498:C502)</f>
        <v>16.002</v>
      </c>
      <c r="D503" s="10">
        <f>AVERAGE(D498:D502)</f>
        <v>17.8</v>
      </c>
      <c r="E503" s="12">
        <f>AVERAGE(E498:E502)</f>
        <v>3.089828282828283</v>
      </c>
      <c r="F503" s="33"/>
      <c r="H503" s="23">
        <v>0</v>
      </c>
      <c r="I503" s="23">
        <v>7</v>
      </c>
      <c r="J503" s="23">
        <v>0</v>
      </c>
      <c r="K503" s="23">
        <v>3</v>
      </c>
      <c r="L503" s="23">
        <v>0</v>
      </c>
    </row>
    <row r="504" spans="8:12" ht="12.75">
      <c r="H504" s="23">
        <v>4</v>
      </c>
      <c r="I504" s="23">
        <v>12.5</v>
      </c>
      <c r="J504" s="23">
        <v>0</v>
      </c>
      <c r="K504" s="23">
        <v>7</v>
      </c>
      <c r="L504" s="23">
        <v>1</v>
      </c>
    </row>
    <row r="505" spans="8:12" ht="12.75">
      <c r="H505" s="23">
        <v>3.5</v>
      </c>
      <c r="I505" s="23">
        <v>6</v>
      </c>
      <c r="J505" s="23">
        <v>2.5</v>
      </c>
      <c r="K505" s="23">
        <v>15</v>
      </c>
      <c r="L505" s="23">
        <v>5.5</v>
      </c>
    </row>
    <row r="506" spans="8:12" ht="12.75">
      <c r="H506" s="23">
        <v>3.5</v>
      </c>
      <c r="I506" s="23">
        <v>7</v>
      </c>
      <c r="J506" s="23">
        <v>0</v>
      </c>
      <c r="K506" s="23">
        <v>2.5</v>
      </c>
      <c r="L506" s="23">
        <v>6</v>
      </c>
    </row>
    <row r="507" spans="8:12" ht="12.75">
      <c r="H507" s="23">
        <v>0</v>
      </c>
      <c r="I507" s="23">
        <v>4</v>
      </c>
      <c r="J507" s="23">
        <v>7</v>
      </c>
      <c r="K507" s="23">
        <v>17</v>
      </c>
      <c r="L507" s="23">
        <v>3.5</v>
      </c>
    </row>
    <row r="509" spans="4:12" ht="12.75">
      <c r="D509" s="25" t="s">
        <v>21</v>
      </c>
      <c r="E509" s="24"/>
      <c r="F509" s="27">
        <f>K509*E503</f>
        <v>14.98566717171717</v>
      </c>
      <c r="H509" s="26" t="s">
        <v>22</v>
      </c>
      <c r="I509" s="21"/>
      <c r="J509" s="21"/>
      <c r="K509" s="27">
        <f>AVERAGE(H498:L507)</f>
        <v>4.85</v>
      </c>
      <c r="L509" t="s">
        <v>23</v>
      </c>
    </row>
    <row r="511" spans="1:6" ht="12.75">
      <c r="A511" s="2" t="s">
        <v>0</v>
      </c>
      <c r="B511" s="2"/>
      <c r="C511" s="2" t="s">
        <v>29</v>
      </c>
      <c r="F511" s="31" t="s">
        <v>25</v>
      </c>
    </row>
    <row r="512" spans="1:5" ht="12.75">
      <c r="A512" s="3" t="s">
        <v>2</v>
      </c>
      <c r="B512" s="4">
        <v>34117</v>
      </c>
      <c r="C512" s="2"/>
      <c r="D512" s="2" t="s">
        <v>3</v>
      </c>
      <c r="E512" s="18" t="s">
        <v>42</v>
      </c>
    </row>
    <row r="513" spans="8:12" ht="12.75">
      <c r="H513" s="19"/>
      <c r="I513" s="19"/>
      <c r="J513" s="19"/>
      <c r="K513" s="19"/>
      <c r="L513" s="19"/>
    </row>
    <row r="514" spans="1:12" ht="12.75">
      <c r="A514" s="5"/>
      <c r="B514" s="6" t="s">
        <v>4</v>
      </c>
      <c r="C514" s="6" t="s">
        <v>5</v>
      </c>
      <c r="D514" s="7" t="s">
        <v>6</v>
      </c>
      <c r="E514" s="7" t="s">
        <v>7</v>
      </c>
      <c r="F514" s="32"/>
      <c r="H514" s="20" t="s">
        <v>83</v>
      </c>
      <c r="I514" s="21"/>
      <c r="J514" s="21"/>
      <c r="K514" s="21"/>
      <c r="L514" s="21"/>
    </row>
    <row r="515" spans="1:12" ht="12.75">
      <c r="A515" s="1">
        <v>1</v>
      </c>
      <c r="B515" s="8">
        <v>4</v>
      </c>
      <c r="C515" s="1">
        <f>B515*2.54</f>
        <v>10.16</v>
      </c>
      <c r="D515" s="8">
        <v>13.4</v>
      </c>
      <c r="E515" s="9">
        <f>D515/B515</f>
        <v>3.35</v>
      </c>
      <c r="F515" s="33"/>
      <c r="H515" s="23">
        <v>6</v>
      </c>
      <c r="I515" s="23">
        <v>7.5</v>
      </c>
      <c r="J515" s="23">
        <v>4</v>
      </c>
      <c r="K515" s="23">
        <v>3</v>
      </c>
      <c r="L515" s="23">
        <v>0</v>
      </c>
    </row>
    <row r="516" spans="1:12" ht="12.75">
      <c r="A516" s="1">
        <v>2</v>
      </c>
      <c r="B516" s="8">
        <v>4</v>
      </c>
      <c r="C516" s="1">
        <f>B516*2.54</f>
        <v>10.16</v>
      </c>
      <c r="D516" s="8">
        <v>13.4</v>
      </c>
      <c r="E516" s="9">
        <f>D516/B516</f>
        <v>3.35</v>
      </c>
      <c r="F516" s="33"/>
      <c r="H516" s="23">
        <v>3</v>
      </c>
      <c r="I516" s="23">
        <v>4</v>
      </c>
      <c r="J516" s="23">
        <v>5</v>
      </c>
      <c r="K516" s="23">
        <v>1</v>
      </c>
      <c r="L516" s="23">
        <v>0</v>
      </c>
    </row>
    <row r="517" spans="1:12" ht="12.75">
      <c r="A517" s="1">
        <v>3</v>
      </c>
      <c r="B517" s="8">
        <v>4.5</v>
      </c>
      <c r="C517" s="1">
        <f>B517*2.54</f>
        <v>11.43</v>
      </c>
      <c r="D517" s="8">
        <v>13.4</v>
      </c>
      <c r="E517" s="9">
        <f>D517/B517</f>
        <v>2.977777777777778</v>
      </c>
      <c r="F517" s="33"/>
      <c r="H517" s="23">
        <v>3</v>
      </c>
      <c r="I517" s="23">
        <v>4</v>
      </c>
      <c r="J517" s="23">
        <v>7</v>
      </c>
      <c r="K517" s="23">
        <v>7.5</v>
      </c>
      <c r="L517" s="23">
        <v>0</v>
      </c>
    </row>
    <row r="518" spans="1:12" ht="12.75">
      <c r="A518" s="1">
        <v>4</v>
      </c>
      <c r="B518" s="8">
        <v>7</v>
      </c>
      <c r="C518" s="1">
        <f>B518*2.54</f>
        <v>17.78</v>
      </c>
      <c r="D518" s="8">
        <v>13.4</v>
      </c>
      <c r="E518" s="9">
        <f>D518/B518</f>
        <v>1.9142857142857144</v>
      </c>
      <c r="F518" s="33"/>
      <c r="H518" s="23">
        <v>7</v>
      </c>
      <c r="I518" s="23">
        <v>0</v>
      </c>
      <c r="J518" s="23">
        <v>7.5</v>
      </c>
      <c r="K518" s="23">
        <v>10</v>
      </c>
      <c r="L518" s="23">
        <v>0</v>
      </c>
    </row>
    <row r="519" spans="1:12" ht="12.75">
      <c r="A519" s="2" t="s">
        <v>8</v>
      </c>
      <c r="B519" s="10">
        <f>AVERAGE(B515:B518)</f>
        <v>4.875</v>
      </c>
      <c r="C519" s="10">
        <f>AVERAGE(C515:C518)</f>
        <v>12.3825</v>
      </c>
      <c r="D519" s="10">
        <f>AVERAGE(D515:D518)</f>
        <v>13.4</v>
      </c>
      <c r="E519" s="12">
        <f>AVERAGE(E515:E518)</f>
        <v>2.898015873015873</v>
      </c>
      <c r="F519" s="33"/>
      <c r="H519" s="23">
        <v>2</v>
      </c>
      <c r="I519" s="23">
        <v>0</v>
      </c>
      <c r="J519" s="23">
        <v>6.5</v>
      </c>
      <c r="K519" s="23">
        <v>3</v>
      </c>
      <c r="L519" s="23">
        <v>0</v>
      </c>
    </row>
    <row r="520" spans="6:12" ht="12.75">
      <c r="F520" s="33"/>
      <c r="H520" s="23">
        <v>4</v>
      </c>
      <c r="I520" s="23">
        <v>0</v>
      </c>
      <c r="J520" s="23">
        <v>9</v>
      </c>
      <c r="K520" s="23">
        <v>5</v>
      </c>
      <c r="L520" s="23">
        <v>3</v>
      </c>
    </row>
    <row r="521" spans="8:12" ht="12.75">
      <c r="H521" s="23">
        <v>0</v>
      </c>
      <c r="I521" s="23">
        <v>0</v>
      </c>
      <c r="J521" s="23">
        <v>3</v>
      </c>
      <c r="K521" s="23">
        <v>5</v>
      </c>
      <c r="L521" s="23">
        <v>0</v>
      </c>
    </row>
    <row r="522" spans="8:12" ht="12.75">
      <c r="H522" s="23">
        <v>0</v>
      </c>
      <c r="I522" s="23">
        <v>0</v>
      </c>
      <c r="J522" s="23">
        <v>0</v>
      </c>
      <c r="K522" s="23">
        <v>2</v>
      </c>
      <c r="L522" s="23">
        <v>0</v>
      </c>
    </row>
    <row r="523" spans="8:12" ht="12.75">
      <c r="H523" s="23">
        <v>0</v>
      </c>
      <c r="I523" s="23">
        <v>1</v>
      </c>
      <c r="J523" s="23">
        <v>2</v>
      </c>
      <c r="K523" s="23">
        <v>6.5</v>
      </c>
      <c r="L523" s="23">
        <v>0</v>
      </c>
    </row>
    <row r="524" spans="8:12" ht="12.75">
      <c r="H524" s="23">
        <v>0</v>
      </c>
      <c r="I524" s="23">
        <v>0</v>
      </c>
      <c r="J524" s="23">
        <v>1</v>
      </c>
      <c r="K524" s="23">
        <v>0</v>
      </c>
      <c r="L524" s="23">
        <v>0</v>
      </c>
    </row>
    <row r="526" spans="4:12" ht="12.75">
      <c r="D526" s="25" t="s">
        <v>21</v>
      </c>
      <c r="E526" s="24"/>
      <c r="F526" s="27">
        <f>K526*E519</f>
        <v>7.679742063492063</v>
      </c>
      <c r="H526" s="26" t="s">
        <v>22</v>
      </c>
      <c r="I526" s="21"/>
      <c r="J526" s="21"/>
      <c r="K526" s="27">
        <f>AVERAGE(H515:L524)</f>
        <v>2.65</v>
      </c>
      <c r="L526" t="s">
        <v>23</v>
      </c>
    </row>
    <row r="528" spans="1:6" ht="12.75">
      <c r="A528" s="2" t="s">
        <v>0</v>
      </c>
      <c r="B528" s="2"/>
      <c r="C528" s="2" t="s">
        <v>35</v>
      </c>
      <c r="F528" s="31" t="s">
        <v>25</v>
      </c>
    </row>
    <row r="529" spans="1:5" ht="12.75">
      <c r="A529" s="3" t="s">
        <v>2</v>
      </c>
      <c r="B529" s="4">
        <v>34117</v>
      </c>
      <c r="C529" s="2"/>
      <c r="D529" s="2" t="s">
        <v>3</v>
      </c>
      <c r="E529" s="18" t="s">
        <v>39</v>
      </c>
    </row>
    <row r="530" spans="8:12" ht="12.75">
      <c r="H530" s="19"/>
      <c r="I530" s="19"/>
      <c r="J530" s="19"/>
      <c r="K530" s="19"/>
      <c r="L530" s="19"/>
    </row>
    <row r="531" spans="1:12" ht="12.75">
      <c r="A531" s="5"/>
      <c r="B531" s="6" t="s">
        <v>4</v>
      </c>
      <c r="C531" s="6" t="s">
        <v>5</v>
      </c>
      <c r="D531" s="7" t="s">
        <v>6</v>
      </c>
      <c r="E531" s="7" t="s">
        <v>7</v>
      </c>
      <c r="F531" s="32"/>
      <c r="H531" s="20" t="s">
        <v>83</v>
      </c>
      <c r="I531" s="21"/>
      <c r="J531" s="21"/>
      <c r="K531" s="21"/>
      <c r="L531" s="21"/>
    </row>
    <row r="532" spans="1:12" ht="12.75">
      <c r="A532" s="1">
        <v>1</v>
      </c>
      <c r="B532" s="8">
        <v>10</v>
      </c>
      <c r="C532" s="1">
        <f>B532*2.54</f>
        <v>25.4</v>
      </c>
      <c r="D532" s="8">
        <v>19.2</v>
      </c>
      <c r="E532" s="9">
        <f>D532/B532</f>
        <v>1.92</v>
      </c>
      <c r="F532" s="33"/>
      <c r="H532" s="23">
        <v>12</v>
      </c>
      <c r="I532" s="23">
        <v>11</v>
      </c>
      <c r="J532" s="23">
        <v>6</v>
      </c>
      <c r="K532" s="23">
        <v>11</v>
      </c>
      <c r="L532" s="23">
        <v>23</v>
      </c>
    </row>
    <row r="533" spans="1:12" ht="12.75">
      <c r="A533" s="1">
        <v>2</v>
      </c>
      <c r="B533" s="8">
        <v>12.5</v>
      </c>
      <c r="C533" s="1">
        <f>B533*2.54</f>
        <v>31.75</v>
      </c>
      <c r="D533" s="8">
        <v>19.2</v>
      </c>
      <c r="E533" s="9">
        <f>D533/B533</f>
        <v>1.536</v>
      </c>
      <c r="F533" s="33"/>
      <c r="H533" s="23">
        <v>7.5</v>
      </c>
      <c r="I533" s="23">
        <v>8</v>
      </c>
      <c r="J533" s="23">
        <v>6</v>
      </c>
      <c r="K533" s="23">
        <v>6</v>
      </c>
      <c r="L533" s="23">
        <v>17</v>
      </c>
    </row>
    <row r="534" spans="1:12" ht="12.75">
      <c r="A534" s="1">
        <v>3</v>
      </c>
      <c r="B534" s="8">
        <v>12.5</v>
      </c>
      <c r="C534" s="1">
        <f>B534*2.54</f>
        <v>31.75</v>
      </c>
      <c r="D534" s="8">
        <v>19.2</v>
      </c>
      <c r="E534" s="9">
        <f>D534/B534</f>
        <v>1.536</v>
      </c>
      <c r="F534" s="33"/>
      <c r="H534" s="23">
        <v>11</v>
      </c>
      <c r="I534" s="23">
        <v>4</v>
      </c>
      <c r="J534" s="23">
        <v>11</v>
      </c>
      <c r="K534" s="23">
        <v>14</v>
      </c>
      <c r="L534" s="23">
        <v>7</v>
      </c>
    </row>
    <row r="535" spans="1:12" ht="12.75">
      <c r="A535" s="1">
        <v>4</v>
      </c>
      <c r="B535" s="8">
        <v>11.5</v>
      </c>
      <c r="C535" s="1">
        <f>B535*2.54</f>
        <v>29.21</v>
      </c>
      <c r="D535" s="8">
        <v>19.2</v>
      </c>
      <c r="E535" s="9">
        <f>D535/B535</f>
        <v>1.6695652173913043</v>
      </c>
      <c r="F535" s="33"/>
      <c r="H535" s="23">
        <v>10</v>
      </c>
      <c r="I535" s="23">
        <v>6</v>
      </c>
      <c r="J535" s="23">
        <v>10.5</v>
      </c>
      <c r="K535" s="23">
        <v>21</v>
      </c>
      <c r="L535" s="23">
        <v>8</v>
      </c>
    </row>
    <row r="536" spans="1:12" ht="12.75">
      <c r="A536" s="2" t="s">
        <v>8</v>
      </c>
      <c r="B536" s="10">
        <f>AVERAGE(B532:B535)</f>
        <v>11.625</v>
      </c>
      <c r="C536" s="10">
        <f>AVERAGE(C532:C535)</f>
        <v>29.527500000000003</v>
      </c>
      <c r="D536" s="10">
        <f>AVERAGE(D532:D535)</f>
        <v>19.2</v>
      </c>
      <c r="E536" s="12">
        <f>AVERAGE(E532:E535)</f>
        <v>1.6653913043478261</v>
      </c>
      <c r="F536" s="33"/>
      <c r="H536" s="23">
        <v>10</v>
      </c>
      <c r="I536" s="23">
        <v>8.5</v>
      </c>
      <c r="J536" s="23">
        <v>11</v>
      </c>
      <c r="K536" s="23">
        <v>7</v>
      </c>
      <c r="L536" s="23">
        <v>9</v>
      </c>
    </row>
    <row r="537" spans="6:12" ht="12.75">
      <c r="F537" s="33"/>
      <c r="H537" s="23">
        <v>10</v>
      </c>
      <c r="I537" s="23">
        <v>11</v>
      </c>
      <c r="J537" s="23">
        <v>13</v>
      </c>
      <c r="K537" s="23">
        <v>13</v>
      </c>
      <c r="L537" s="23">
        <v>11</v>
      </c>
    </row>
    <row r="538" spans="8:12" ht="12.75">
      <c r="H538" s="23">
        <v>6</v>
      </c>
      <c r="I538" s="23">
        <v>9</v>
      </c>
      <c r="J538" s="23">
        <v>15</v>
      </c>
      <c r="K538" s="23">
        <v>12</v>
      </c>
      <c r="L538" s="23">
        <v>13</v>
      </c>
    </row>
    <row r="539" spans="8:12" ht="12.75">
      <c r="H539" s="23">
        <v>10.5</v>
      </c>
      <c r="I539" s="23">
        <v>7.5</v>
      </c>
      <c r="J539" s="23">
        <v>15</v>
      </c>
      <c r="K539" s="23">
        <v>17</v>
      </c>
      <c r="L539" s="23">
        <v>11.5</v>
      </c>
    </row>
    <row r="540" spans="8:12" ht="12.75">
      <c r="H540" s="23">
        <v>6</v>
      </c>
      <c r="I540" s="23">
        <v>6</v>
      </c>
      <c r="J540" s="23">
        <v>17</v>
      </c>
      <c r="K540" s="23">
        <v>19</v>
      </c>
      <c r="L540" s="23">
        <v>10</v>
      </c>
    </row>
    <row r="541" spans="8:12" ht="12.75">
      <c r="H541" s="23">
        <v>7.5</v>
      </c>
      <c r="I541" s="23">
        <v>6.5</v>
      </c>
      <c r="J541" s="23">
        <v>19.5</v>
      </c>
      <c r="K541" s="23">
        <v>19</v>
      </c>
      <c r="L541" s="23">
        <v>0</v>
      </c>
    </row>
    <row r="543" spans="4:12" ht="12.75">
      <c r="D543" s="25" t="s">
        <v>21</v>
      </c>
      <c r="E543" s="24"/>
      <c r="F543" s="27">
        <f>K543*E536</f>
        <v>18.00288</v>
      </c>
      <c r="H543" s="26" t="s">
        <v>22</v>
      </c>
      <c r="I543" s="21"/>
      <c r="J543" s="21"/>
      <c r="K543" s="27">
        <f>AVERAGE(H532:L541)</f>
        <v>10.81</v>
      </c>
      <c r="L543" t="s">
        <v>23</v>
      </c>
    </row>
    <row r="545" spans="1:6" ht="12.75">
      <c r="A545" s="2" t="s">
        <v>0</v>
      </c>
      <c r="B545" s="2"/>
      <c r="C545" s="2" t="s">
        <v>26</v>
      </c>
      <c r="F545" s="31" t="s">
        <v>25</v>
      </c>
    </row>
    <row r="546" spans="1:5" ht="12.75">
      <c r="A546" s="3" t="s">
        <v>2</v>
      </c>
      <c r="B546" s="4">
        <v>34117</v>
      </c>
      <c r="C546" s="2"/>
      <c r="D546" s="2" t="s">
        <v>3</v>
      </c>
      <c r="E546" s="18" t="s">
        <v>44</v>
      </c>
    </row>
    <row r="547" spans="8:12" ht="12.75">
      <c r="H547" s="19"/>
      <c r="I547" s="19"/>
      <c r="J547" s="19"/>
      <c r="K547" s="19"/>
      <c r="L547" s="19"/>
    </row>
    <row r="548" spans="1:12" ht="12.75">
      <c r="A548" s="5"/>
      <c r="B548" s="6" t="s">
        <v>4</v>
      </c>
      <c r="C548" s="6" t="s">
        <v>5</v>
      </c>
      <c r="D548" s="7" t="s">
        <v>6</v>
      </c>
      <c r="E548" s="7" t="s">
        <v>7</v>
      </c>
      <c r="F548" s="32"/>
      <c r="H548" s="20" t="s">
        <v>83</v>
      </c>
      <c r="I548" s="21"/>
      <c r="J548" s="21"/>
      <c r="K548" s="21"/>
      <c r="L548" s="21"/>
    </row>
    <row r="549" spans="1:12" ht="12.75">
      <c r="A549" s="1">
        <v>1</v>
      </c>
      <c r="B549" s="8">
        <v>4.5</v>
      </c>
      <c r="C549" s="1">
        <f>B549*2.54</f>
        <v>11.43</v>
      </c>
      <c r="D549" s="8">
        <v>15.7</v>
      </c>
      <c r="E549" s="9">
        <f>D549/B549</f>
        <v>3.488888888888889</v>
      </c>
      <c r="F549" s="33"/>
      <c r="H549" s="23">
        <v>0.5</v>
      </c>
      <c r="I549" s="23">
        <v>0.5</v>
      </c>
      <c r="J549" s="23">
        <v>6</v>
      </c>
      <c r="K549" s="23">
        <v>0</v>
      </c>
      <c r="L549" s="23">
        <v>0</v>
      </c>
    </row>
    <row r="550" spans="1:12" ht="12.75">
      <c r="A550" s="1">
        <v>2</v>
      </c>
      <c r="B550" s="8">
        <v>6</v>
      </c>
      <c r="C550" s="1">
        <f>B550*2.54</f>
        <v>15.24</v>
      </c>
      <c r="D550" s="8">
        <v>15.7</v>
      </c>
      <c r="E550" s="9">
        <f>D550/B550</f>
        <v>2.6166666666666667</v>
      </c>
      <c r="F550" s="33"/>
      <c r="H550" s="23">
        <v>3</v>
      </c>
      <c r="I550" s="23">
        <v>4</v>
      </c>
      <c r="J550" s="23">
        <v>6</v>
      </c>
      <c r="K550" s="23">
        <v>0</v>
      </c>
      <c r="L550" s="23">
        <v>0</v>
      </c>
    </row>
    <row r="551" spans="1:12" ht="12.75">
      <c r="A551" s="1">
        <v>3</v>
      </c>
      <c r="B551" s="8">
        <v>5</v>
      </c>
      <c r="C551" s="1">
        <f>B551*2.54</f>
        <v>12.7</v>
      </c>
      <c r="D551" s="8">
        <v>15.7</v>
      </c>
      <c r="E551" s="9">
        <f>D551/B551</f>
        <v>3.1399999999999997</v>
      </c>
      <c r="F551" s="33"/>
      <c r="H551" s="23">
        <v>1</v>
      </c>
      <c r="I551" s="23">
        <v>5</v>
      </c>
      <c r="J551" s="23">
        <v>0</v>
      </c>
      <c r="K551" s="23">
        <v>0</v>
      </c>
      <c r="L551" s="23">
        <v>0</v>
      </c>
    </row>
    <row r="552" spans="1:12" ht="12.75">
      <c r="A552" s="1">
        <v>4</v>
      </c>
      <c r="B552" s="8">
        <v>7</v>
      </c>
      <c r="C552" s="1">
        <f>B552*2.54</f>
        <v>17.78</v>
      </c>
      <c r="D552" s="8">
        <v>15.7</v>
      </c>
      <c r="E552" s="9">
        <f>D552/B552</f>
        <v>2.242857142857143</v>
      </c>
      <c r="F552" s="33"/>
      <c r="H552" s="23">
        <v>0.5</v>
      </c>
      <c r="I552" s="23">
        <v>4</v>
      </c>
      <c r="J552" s="23">
        <v>0</v>
      </c>
      <c r="K552" s="23">
        <v>0</v>
      </c>
      <c r="L552" s="23">
        <v>0</v>
      </c>
    </row>
    <row r="553" spans="1:12" ht="12.75">
      <c r="A553" s="1">
        <v>5</v>
      </c>
      <c r="B553" s="8">
        <v>6.5</v>
      </c>
      <c r="C553" s="1">
        <f>B553*2.54</f>
        <v>16.51</v>
      </c>
      <c r="D553" s="8">
        <v>15.7</v>
      </c>
      <c r="E553" s="9">
        <f>D553/B553</f>
        <v>2.4153846153846152</v>
      </c>
      <c r="F553" s="33"/>
      <c r="H553" s="23">
        <v>1</v>
      </c>
      <c r="I553" s="23">
        <v>5</v>
      </c>
      <c r="J553" s="23">
        <v>0</v>
      </c>
      <c r="K553" s="23">
        <v>0</v>
      </c>
      <c r="L553" s="23">
        <v>0</v>
      </c>
    </row>
    <row r="554" spans="1:12" ht="12.75">
      <c r="A554" s="2" t="s">
        <v>8</v>
      </c>
      <c r="B554" s="10">
        <f>AVERAGE(B549:B553)</f>
        <v>5.8</v>
      </c>
      <c r="C554" s="10">
        <f>AVERAGE(C549:C553)</f>
        <v>14.732000000000003</v>
      </c>
      <c r="D554" s="10">
        <f>AVERAGE(D549:D553)</f>
        <v>15.7</v>
      </c>
      <c r="E554" s="12">
        <f>AVERAGE(E549:E553)</f>
        <v>2.780759462759463</v>
      </c>
      <c r="F554" s="33"/>
      <c r="H554" s="23">
        <v>4</v>
      </c>
      <c r="I554" s="23">
        <v>3</v>
      </c>
      <c r="J554" s="23">
        <v>0</v>
      </c>
      <c r="K554" s="23">
        <v>0</v>
      </c>
      <c r="L554" s="23">
        <v>0</v>
      </c>
    </row>
    <row r="555" spans="8:12" ht="12.75">
      <c r="H555" s="23">
        <v>2</v>
      </c>
      <c r="I555" s="23">
        <v>3</v>
      </c>
      <c r="J555" s="23">
        <v>0</v>
      </c>
      <c r="K555" s="23">
        <v>0</v>
      </c>
      <c r="L555" s="23">
        <v>0</v>
      </c>
    </row>
    <row r="556" spans="8:12" ht="12.75">
      <c r="H556" s="23">
        <v>3</v>
      </c>
      <c r="I556" s="23">
        <v>2</v>
      </c>
      <c r="J556" s="23">
        <v>0</v>
      </c>
      <c r="K556" s="23">
        <v>0</v>
      </c>
      <c r="L556" s="23">
        <v>0</v>
      </c>
    </row>
    <row r="557" spans="8:12" ht="12.75">
      <c r="H557" s="23">
        <v>1</v>
      </c>
      <c r="I557" s="23">
        <v>4</v>
      </c>
      <c r="J557" s="23">
        <v>0</v>
      </c>
      <c r="K557" s="23">
        <v>0</v>
      </c>
      <c r="L557" s="23">
        <v>0</v>
      </c>
    </row>
    <row r="558" spans="8:12" ht="12.75">
      <c r="H558" s="23">
        <v>7</v>
      </c>
      <c r="I558" s="23">
        <v>2</v>
      </c>
      <c r="J558" s="23">
        <v>0</v>
      </c>
      <c r="K558" s="23">
        <v>0</v>
      </c>
      <c r="L558" s="23">
        <v>0</v>
      </c>
    </row>
    <row r="560" spans="4:12" ht="12.75">
      <c r="D560" s="25" t="s">
        <v>21</v>
      </c>
      <c r="E560" s="24"/>
      <c r="F560" s="27">
        <f>K560*E554</f>
        <v>3.7540252747252754</v>
      </c>
      <c r="H560" s="26" t="s">
        <v>22</v>
      </c>
      <c r="I560" s="21"/>
      <c r="J560" s="21"/>
      <c r="K560" s="27">
        <f>AVERAGE(H549:L558)</f>
        <v>1.35</v>
      </c>
      <c r="L560" t="s">
        <v>23</v>
      </c>
    </row>
    <row r="561" spans="3:11" ht="12.75">
      <c r="C561" s="30" t="s">
        <v>89</v>
      </c>
      <c r="E561" s="24"/>
      <c r="F561" s="10">
        <f>AVERAGE(F560,F543,F526,F509,F492)</f>
        <v>10.49329168986569</v>
      </c>
      <c r="H561" s="26"/>
      <c r="I561" s="21"/>
      <c r="J561" s="21"/>
      <c r="K561" s="27"/>
    </row>
    <row r="563" spans="1:6" ht="12.75">
      <c r="A563" s="2" t="s">
        <v>0</v>
      </c>
      <c r="B563" s="2"/>
      <c r="C563" s="2" t="s">
        <v>35</v>
      </c>
      <c r="F563" s="31" t="s">
        <v>25</v>
      </c>
    </row>
    <row r="564" spans="1:5" ht="12.75">
      <c r="A564" s="3" t="s">
        <v>2</v>
      </c>
      <c r="B564" s="4">
        <v>34118</v>
      </c>
      <c r="C564" s="2"/>
      <c r="D564" s="2" t="s">
        <v>3</v>
      </c>
      <c r="E564" s="18" t="s">
        <v>44</v>
      </c>
    </row>
    <row r="565" spans="8:12" ht="12.75">
      <c r="H565" s="19"/>
      <c r="I565" s="19"/>
      <c r="J565" s="19"/>
      <c r="K565" s="19"/>
      <c r="L565" s="19"/>
    </row>
    <row r="566" spans="1:12" ht="12.75">
      <c r="A566" s="5"/>
      <c r="B566" s="6" t="s">
        <v>4</v>
      </c>
      <c r="C566" s="6" t="s">
        <v>5</v>
      </c>
      <c r="D566" s="7" t="s">
        <v>6</v>
      </c>
      <c r="E566" s="7" t="s">
        <v>7</v>
      </c>
      <c r="F566" s="32"/>
      <c r="H566" s="20" t="s">
        <v>83</v>
      </c>
      <c r="I566" s="21"/>
      <c r="J566" s="21"/>
      <c r="K566" s="21"/>
      <c r="L566" s="21"/>
    </row>
    <row r="567" spans="1:12" ht="12.75">
      <c r="A567" s="1">
        <v>1</v>
      </c>
      <c r="B567" s="8">
        <v>12</v>
      </c>
      <c r="C567" s="1">
        <f>B567*2.54</f>
        <v>30.48</v>
      </c>
      <c r="D567" s="8">
        <v>0</v>
      </c>
      <c r="E567" s="9">
        <f>D567/B567</f>
        <v>0</v>
      </c>
      <c r="F567" s="33"/>
      <c r="H567" s="23">
        <v>13</v>
      </c>
      <c r="I567" s="23">
        <v>17</v>
      </c>
      <c r="J567" s="23">
        <v>8</v>
      </c>
      <c r="K567" s="23">
        <v>7.5</v>
      </c>
      <c r="L567" s="23">
        <v>18</v>
      </c>
    </row>
    <row r="568" spans="1:12" ht="12.75">
      <c r="A568" s="1">
        <v>2</v>
      </c>
      <c r="B568" s="8">
        <v>9.5</v>
      </c>
      <c r="C568" s="1">
        <f>B568*2.54</f>
        <v>24.13</v>
      </c>
      <c r="D568" s="8">
        <v>0</v>
      </c>
      <c r="E568" s="9">
        <f>D568/B568</f>
        <v>0</v>
      </c>
      <c r="F568" s="33"/>
      <c r="H568" s="23">
        <v>10</v>
      </c>
      <c r="I568" s="23">
        <v>15.5</v>
      </c>
      <c r="J568" s="23">
        <v>6</v>
      </c>
      <c r="K568" s="23">
        <v>5</v>
      </c>
      <c r="L568" s="23">
        <v>17</v>
      </c>
    </row>
    <row r="569" spans="1:12" ht="12.75">
      <c r="A569" s="1">
        <v>3</v>
      </c>
      <c r="B569" s="8">
        <v>11</v>
      </c>
      <c r="C569" s="1">
        <f>B569*2.54</f>
        <v>27.94</v>
      </c>
      <c r="D569" s="8">
        <v>0</v>
      </c>
      <c r="E569" s="9">
        <f>D569/B569</f>
        <v>0</v>
      </c>
      <c r="F569" s="33"/>
      <c r="H569" s="23">
        <v>13.5</v>
      </c>
      <c r="I569" s="23">
        <v>10</v>
      </c>
      <c r="J569" s="23">
        <v>10</v>
      </c>
      <c r="K569" s="23">
        <v>0</v>
      </c>
      <c r="L569" s="23">
        <v>23</v>
      </c>
    </row>
    <row r="570" spans="1:12" ht="12.75">
      <c r="A570" s="1">
        <v>4</v>
      </c>
      <c r="B570" s="8">
        <v>10</v>
      </c>
      <c r="C570" s="1">
        <f>B570*2.54</f>
        <v>25.4</v>
      </c>
      <c r="D570" s="8">
        <v>0</v>
      </c>
      <c r="E570" s="9">
        <f>D570/B570</f>
        <v>0</v>
      </c>
      <c r="F570" s="33"/>
      <c r="H570" s="23">
        <v>11</v>
      </c>
      <c r="I570" s="23">
        <v>10.5</v>
      </c>
      <c r="J570" s="23">
        <v>11.5</v>
      </c>
      <c r="K570" s="23">
        <v>4.5</v>
      </c>
      <c r="L570" s="23">
        <v>20.5</v>
      </c>
    </row>
    <row r="571" spans="1:12" ht="12.75">
      <c r="A571" s="2" t="s">
        <v>8</v>
      </c>
      <c r="B571" s="10">
        <f>AVERAGE(B567:B570)</f>
        <v>10.625</v>
      </c>
      <c r="C571" s="10">
        <f>AVERAGE(C567:C570)</f>
        <v>26.987499999999997</v>
      </c>
      <c r="D571" s="10">
        <f>AVERAGE(D567:D570)</f>
        <v>0</v>
      </c>
      <c r="E571" s="12">
        <f>AVERAGE(E567:E570)</f>
        <v>0</v>
      </c>
      <c r="F571" s="33"/>
      <c r="H571" s="23">
        <v>10.5</v>
      </c>
      <c r="I571" s="23">
        <v>7.5</v>
      </c>
      <c r="J571" s="23">
        <v>13</v>
      </c>
      <c r="K571" s="23">
        <v>9.5</v>
      </c>
      <c r="L571" s="23">
        <v>22</v>
      </c>
    </row>
    <row r="572" spans="6:12" ht="12.75">
      <c r="F572" s="33"/>
      <c r="H572" s="23">
        <v>11.5</v>
      </c>
      <c r="I572" s="23">
        <v>6</v>
      </c>
      <c r="J572" s="23">
        <v>8.5</v>
      </c>
      <c r="K572" s="23">
        <v>9</v>
      </c>
      <c r="L572" s="23">
        <v>26.5</v>
      </c>
    </row>
    <row r="573" spans="8:12" ht="12.75">
      <c r="H573" s="23">
        <v>14</v>
      </c>
      <c r="I573" s="23">
        <v>5</v>
      </c>
      <c r="J573" s="23">
        <v>7</v>
      </c>
      <c r="K573" s="23">
        <v>10</v>
      </c>
      <c r="L573" s="23">
        <v>23</v>
      </c>
    </row>
    <row r="574" spans="8:12" ht="12.75">
      <c r="H574" s="23">
        <v>15.5</v>
      </c>
      <c r="I574" s="23">
        <v>3</v>
      </c>
      <c r="J574" s="23">
        <v>2</v>
      </c>
      <c r="K574" s="23">
        <v>8.5</v>
      </c>
      <c r="L574" s="23">
        <v>19.5</v>
      </c>
    </row>
    <row r="575" spans="8:12" ht="12.75">
      <c r="H575" s="23">
        <v>17</v>
      </c>
      <c r="I575" s="23">
        <v>0</v>
      </c>
      <c r="J575" s="23">
        <v>7</v>
      </c>
      <c r="K575" s="23">
        <v>13</v>
      </c>
      <c r="L575" s="23">
        <v>15</v>
      </c>
    </row>
    <row r="576" spans="8:12" ht="12.75">
      <c r="H576" s="23">
        <v>16</v>
      </c>
      <c r="I576" s="23">
        <v>0</v>
      </c>
      <c r="J576" s="23">
        <v>8</v>
      </c>
      <c r="K576" s="23">
        <v>17</v>
      </c>
      <c r="L576" s="23">
        <v>20.5</v>
      </c>
    </row>
    <row r="578" spans="4:12" ht="12.75">
      <c r="D578" s="25" t="s">
        <v>21</v>
      </c>
      <c r="E578" s="24"/>
      <c r="F578" s="27">
        <f>K578*E571</f>
        <v>0</v>
      </c>
      <c r="H578" s="26" t="s">
        <v>22</v>
      </c>
      <c r="I578" s="21"/>
      <c r="J578" s="21"/>
      <c r="K578" s="27">
        <f>AVERAGE(H567:L576)</f>
        <v>11.53</v>
      </c>
      <c r="L578" t="s">
        <v>23</v>
      </c>
    </row>
    <row r="580" spans="1:6" ht="12.75">
      <c r="A580" s="2" t="s">
        <v>0</v>
      </c>
      <c r="B580" s="2"/>
      <c r="C580" s="2" t="s">
        <v>28</v>
      </c>
      <c r="F580" s="31" t="s">
        <v>25</v>
      </c>
    </row>
    <row r="581" spans="1:5" ht="12.75">
      <c r="A581" s="3" t="s">
        <v>2</v>
      </c>
      <c r="B581" s="4">
        <v>34118</v>
      </c>
      <c r="C581" s="2"/>
      <c r="D581" s="2" t="s">
        <v>3</v>
      </c>
      <c r="E581" s="18" t="s">
        <v>44</v>
      </c>
    </row>
    <row r="582" spans="8:12" ht="12.75">
      <c r="H582" s="19"/>
      <c r="I582" s="19"/>
      <c r="J582" s="19"/>
      <c r="K582" s="19"/>
      <c r="L582" s="19"/>
    </row>
    <row r="583" spans="1:12" ht="12.75">
      <c r="A583" s="5"/>
      <c r="B583" s="6" t="s">
        <v>4</v>
      </c>
      <c r="C583" s="6" t="s">
        <v>5</v>
      </c>
      <c r="D583" s="7" t="s">
        <v>6</v>
      </c>
      <c r="E583" s="7" t="s">
        <v>7</v>
      </c>
      <c r="F583" s="32"/>
      <c r="H583" s="20" t="s">
        <v>83</v>
      </c>
      <c r="I583" s="21"/>
      <c r="J583" s="21"/>
      <c r="K583" s="21"/>
      <c r="L583" s="21"/>
    </row>
    <row r="584" spans="1:12" ht="12.75">
      <c r="A584" s="1">
        <v>1</v>
      </c>
      <c r="B584" s="8">
        <v>5</v>
      </c>
      <c r="C584" s="1">
        <f>B584*2.54</f>
        <v>12.7</v>
      </c>
      <c r="D584" s="8">
        <v>19.4</v>
      </c>
      <c r="E584" s="9">
        <f>D584/B584</f>
        <v>3.88</v>
      </c>
      <c r="F584" s="33"/>
      <c r="H584" s="23">
        <v>0</v>
      </c>
      <c r="I584" s="23">
        <v>6</v>
      </c>
      <c r="J584" s="23">
        <v>0</v>
      </c>
      <c r="K584" s="23">
        <v>0.5</v>
      </c>
      <c r="L584" s="23">
        <v>10</v>
      </c>
    </row>
    <row r="585" spans="1:12" ht="12.75">
      <c r="A585" s="1">
        <v>2</v>
      </c>
      <c r="B585" s="8">
        <v>5.5</v>
      </c>
      <c r="C585" s="1">
        <f>B585*2.54</f>
        <v>13.97</v>
      </c>
      <c r="D585" s="8">
        <v>19.4</v>
      </c>
      <c r="E585" s="9">
        <f>D585/B585</f>
        <v>3.527272727272727</v>
      </c>
      <c r="F585" s="33"/>
      <c r="H585" s="23">
        <v>4</v>
      </c>
      <c r="I585" s="23">
        <v>7</v>
      </c>
      <c r="J585" s="23">
        <v>0</v>
      </c>
      <c r="K585" s="23">
        <v>2</v>
      </c>
      <c r="L585" s="23">
        <v>9</v>
      </c>
    </row>
    <row r="586" spans="1:12" ht="12.75">
      <c r="A586" s="1">
        <v>3</v>
      </c>
      <c r="B586" s="8">
        <v>11</v>
      </c>
      <c r="C586" s="1">
        <f>B586*2.54</f>
        <v>27.94</v>
      </c>
      <c r="D586" s="8">
        <v>19.4</v>
      </c>
      <c r="E586" s="9">
        <f>D586/B586</f>
        <v>1.7636363636363634</v>
      </c>
      <c r="F586" s="33"/>
      <c r="H586" s="23">
        <v>3</v>
      </c>
      <c r="I586" s="23">
        <v>3</v>
      </c>
      <c r="J586" s="23">
        <v>0</v>
      </c>
      <c r="K586" s="23">
        <v>0</v>
      </c>
      <c r="L586" s="23">
        <v>3.5</v>
      </c>
    </row>
    <row r="587" spans="1:12" ht="12.75">
      <c r="A587" s="1">
        <v>4</v>
      </c>
      <c r="B587" s="8">
        <v>9</v>
      </c>
      <c r="C587" s="1">
        <f>B587*2.54</f>
        <v>22.86</v>
      </c>
      <c r="D587" s="8">
        <v>19.4</v>
      </c>
      <c r="E587" s="9">
        <f>D587/B587</f>
        <v>2.1555555555555554</v>
      </c>
      <c r="F587" s="33"/>
      <c r="H587" s="23">
        <v>5</v>
      </c>
      <c r="I587" s="23">
        <v>0</v>
      </c>
      <c r="J587" s="23">
        <v>1</v>
      </c>
      <c r="K587" s="23">
        <v>5</v>
      </c>
      <c r="L587" s="23">
        <v>9</v>
      </c>
    </row>
    <row r="588" spans="1:12" ht="12.75">
      <c r="A588" s="1">
        <v>5</v>
      </c>
      <c r="B588" s="8">
        <v>12</v>
      </c>
      <c r="C588" s="1">
        <f>B588*2.54</f>
        <v>30.48</v>
      </c>
      <c r="D588" s="8">
        <v>19.4</v>
      </c>
      <c r="E588" s="9">
        <f>D588/B588</f>
        <v>1.6166666666666665</v>
      </c>
      <c r="F588" s="33"/>
      <c r="H588" s="23">
        <v>7</v>
      </c>
      <c r="I588" s="23">
        <v>0</v>
      </c>
      <c r="J588" s="23">
        <v>0</v>
      </c>
      <c r="K588" s="23">
        <v>6.5</v>
      </c>
      <c r="L588" s="23">
        <v>10</v>
      </c>
    </row>
    <row r="589" spans="1:12" ht="12.75">
      <c r="A589" s="2" t="s">
        <v>8</v>
      </c>
      <c r="B589" s="10">
        <f>AVERAGE(B584:B588)</f>
        <v>8.5</v>
      </c>
      <c r="C589" s="10">
        <f>AVERAGE(C584:C588)</f>
        <v>21.59</v>
      </c>
      <c r="D589" s="10">
        <f>AVERAGE(D584:D588)</f>
        <v>19.4</v>
      </c>
      <c r="E589" s="12">
        <f>AVERAGE(E584:E588)</f>
        <v>2.5886262626262626</v>
      </c>
      <c r="F589" s="33"/>
      <c r="H589" s="23">
        <v>3.5</v>
      </c>
      <c r="I589" s="23">
        <v>0</v>
      </c>
      <c r="J589" s="23">
        <v>0</v>
      </c>
      <c r="K589" s="23">
        <v>3.5</v>
      </c>
      <c r="L589" s="23">
        <v>9</v>
      </c>
    </row>
    <row r="590" spans="8:12" ht="12.75">
      <c r="H590" s="23">
        <v>10</v>
      </c>
      <c r="I590" s="23">
        <v>0</v>
      </c>
      <c r="J590" s="23">
        <v>2.5</v>
      </c>
      <c r="K590" s="23">
        <v>5</v>
      </c>
      <c r="L590" s="23">
        <v>0</v>
      </c>
    </row>
    <row r="591" spans="8:12" ht="12.75">
      <c r="H591" s="23">
        <v>9.5</v>
      </c>
      <c r="I591" s="23">
        <v>8.5</v>
      </c>
      <c r="J591" s="23">
        <v>0</v>
      </c>
      <c r="K591" s="23">
        <v>5</v>
      </c>
      <c r="L591" s="23">
        <v>12.5</v>
      </c>
    </row>
    <row r="592" spans="8:12" ht="12.75">
      <c r="H592" s="23">
        <v>11</v>
      </c>
      <c r="I592" s="23">
        <v>4</v>
      </c>
      <c r="J592" s="23">
        <v>0</v>
      </c>
      <c r="K592" s="23">
        <v>6</v>
      </c>
      <c r="L592" s="23">
        <v>12</v>
      </c>
    </row>
    <row r="593" spans="8:12" ht="12.75">
      <c r="H593" s="23">
        <v>9</v>
      </c>
      <c r="I593" s="23">
        <v>0</v>
      </c>
      <c r="J593" s="23">
        <v>0</v>
      </c>
      <c r="K593" s="23">
        <v>11</v>
      </c>
      <c r="L593" s="23">
        <v>8</v>
      </c>
    </row>
    <row r="595" spans="4:12" ht="12.75">
      <c r="D595" s="25" t="s">
        <v>21</v>
      </c>
      <c r="E595" s="24"/>
      <c r="F595" s="27">
        <f>K595*E589</f>
        <v>11.467614343434343</v>
      </c>
      <c r="H595" s="26" t="s">
        <v>22</v>
      </c>
      <c r="I595" s="21"/>
      <c r="J595" s="21"/>
      <c r="K595" s="27">
        <f>AVERAGE(H584:L593)</f>
        <v>4.43</v>
      </c>
      <c r="L595" t="s">
        <v>23</v>
      </c>
    </row>
    <row r="597" spans="1:6" ht="12.75">
      <c r="A597" s="2" t="s">
        <v>0</v>
      </c>
      <c r="B597" s="2"/>
      <c r="C597" s="2" t="s">
        <v>30</v>
      </c>
      <c r="F597" s="31" t="s">
        <v>25</v>
      </c>
    </row>
    <row r="598" spans="1:5" ht="12.75">
      <c r="A598" s="3" t="s">
        <v>2</v>
      </c>
      <c r="B598" s="4">
        <v>34118</v>
      </c>
      <c r="C598" s="2"/>
      <c r="D598" s="2" t="s">
        <v>3</v>
      </c>
      <c r="E598" s="18" t="s">
        <v>44</v>
      </c>
    </row>
    <row r="599" spans="8:12" ht="12.75">
      <c r="H599" s="19"/>
      <c r="I599" s="19"/>
      <c r="J599" s="19"/>
      <c r="K599" s="19"/>
      <c r="L599" s="19"/>
    </row>
    <row r="600" spans="1:12" ht="12.75">
      <c r="A600" s="5"/>
      <c r="B600" s="6" t="s">
        <v>4</v>
      </c>
      <c r="C600" s="6" t="s">
        <v>5</v>
      </c>
      <c r="D600" s="7" t="s">
        <v>6</v>
      </c>
      <c r="E600" s="7" t="s">
        <v>7</v>
      </c>
      <c r="F600" s="32"/>
      <c r="H600" s="20" t="s">
        <v>83</v>
      </c>
      <c r="I600" s="21"/>
      <c r="J600" s="21"/>
      <c r="K600" s="21"/>
      <c r="L600" s="21"/>
    </row>
    <row r="601" spans="1:12" ht="12.75">
      <c r="A601" s="1">
        <v>1</v>
      </c>
      <c r="B601" s="8">
        <v>8</v>
      </c>
      <c r="C601" s="1">
        <f>B601*2.54</f>
        <v>20.32</v>
      </c>
      <c r="D601" s="8">
        <v>19.4</v>
      </c>
      <c r="E601" s="9">
        <f>D601/B601</f>
        <v>2.425</v>
      </c>
      <c r="F601" s="33"/>
      <c r="H601" s="23">
        <v>2</v>
      </c>
      <c r="I601" s="23">
        <v>3</v>
      </c>
      <c r="J601" s="23">
        <v>5</v>
      </c>
      <c r="K601" s="23">
        <v>4</v>
      </c>
      <c r="L601" s="23">
        <v>0</v>
      </c>
    </row>
    <row r="602" spans="1:12" ht="12.75">
      <c r="A602" s="1">
        <v>2</v>
      </c>
      <c r="B602" s="8">
        <v>6</v>
      </c>
      <c r="C602" s="1">
        <f>B602*2.54</f>
        <v>15.24</v>
      </c>
      <c r="D602" s="8">
        <v>19.4</v>
      </c>
      <c r="E602" s="9">
        <f>D602/B602</f>
        <v>3.233333333333333</v>
      </c>
      <c r="F602" s="33"/>
      <c r="H602" s="23">
        <v>12</v>
      </c>
      <c r="I602" s="23">
        <v>2</v>
      </c>
      <c r="J602" s="23">
        <v>6</v>
      </c>
      <c r="K602" s="23">
        <v>2</v>
      </c>
      <c r="L602" s="23">
        <v>0</v>
      </c>
    </row>
    <row r="603" spans="1:12" ht="12.75">
      <c r="A603" s="1">
        <v>3</v>
      </c>
      <c r="B603" s="8">
        <v>6</v>
      </c>
      <c r="C603" s="1">
        <f>B603*2.54</f>
        <v>15.24</v>
      </c>
      <c r="D603" s="8">
        <v>19.4</v>
      </c>
      <c r="E603" s="9">
        <f>D603/B603</f>
        <v>3.233333333333333</v>
      </c>
      <c r="F603" s="33"/>
      <c r="H603" s="23">
        <v>13</v>
      </c>
      <c r="I603" s="23">
        <v>4</v>
      </c>
      <c r="J603" s="23">
        <v>4.5</v>
      </c>
      <c r="K603" s="23">
        <v>0</v>
      </c>
      <c r="L603" s="23">
        <v>0</v>
      </c>
    </row>
    <row r="604" spans="1:12" ht="12.75">
      <c r="A604" s="1">
        <v>4</v>
      </c>
      <c r="B604" s="8">
        <v>7</v>
      </c>
      <c r="C604" s="1">
        <f>B604*2.54</f>
        <v>17.78</v>
      </c>
      <c r="D604" s="8">
        <v>19.4</v>
      </c>
      <c r="E604" s="9">
        <f>D604/B604</f>
        <v>2.7714285714285714</v>
      </c>
      <c r="F604" s="33"/>
      <c r="H604" s="23">
        <v>8.5</v>
      </c>
      <c r="I604" s="23">
        <v>9</v>
      </c>
      <c r="J604" s="23">
        <v>2</v>
      </c>
      <c r="K604" s="23">
        <v>0</v>
      </c>
      <c r="L604" s="23">
        <v>0</v>
      </c>
    </row>
    <row r="605" spans="1:12" ht="12.75">
      <c r="A605" s="1">
        <v>5</v>
      </c>
      <c r="B605" s="8">
        <v>5</v>
      </c>
      <c r="C605" s="1">
        <f>B605*2.54</f>
        <v>12.7</v>
      </c>
      <c r="D605" s="8">
        <v>19.4</v>
      </c>
      <c r="E605" s="9">
        <f>D605/B605</f>
        <v>3.88</v>
      </c>
      <c r="F605" s="33"/>
      <c r="H605" s="23">
        <v>4</v>
      </c>
      <c r="I605" s="23">
        <v>9</v>
      </c>
      <c r="J605" s="23">
        <v>1</v>
      </c>
      <c r="K605" s="23">
        <v>0</v>
      </c>
      <c r="L605" s="23">
        <v>0</v>
      </c>
    </row>
    <row r="606" spans="1:12" ht="12.75">
      <c r="A606" s="2" t="s">
        <v>8</v>
      </c>
      <c r="B606" s="10">
        <f>AVERAGE(B601:B605)</f>
        <v>6.4</v>
      </c>
      <c r="C606" s="10">
        <f>AVERAGE(C601:C605)</f>
        <v>16.256000000000004</v>
      </c>
      <c r="D606" s="10">
        <f>AVERAGE(D601:D605)</f>
        <v>19.4</v>
      </c>
      <c r="E606" s="12">
        <f>AVERAGE(E601:E605)</f>
        <v>3.1086190476190474</v>
      </c>
      <c r="F606" s="33"/>
      <c r="H606" s="23">
        <v>5</v>
      </c>
      <c r="I606" s="23">
        <v>5</v>
      </c>
      <c r="J606" s="23">
        <v>4</v>
      </c>
      <c r="K606" s="23">
        <v>0</v>
      </c>
      <c r="L606" s="23">
        <v>0</v>
      </c>
    </row>
    <row r="607" spans="8:12" ht="12.75">
      <c r="H607" s="23">
        <v>2</v>
      </c>
      <c r="I607" s="23">
        <v>6</v>
      </c>
      <c r="J607" s="23">
        <v>3</v>
      </c>
      <c r="K607" s="23">
        <v>0</v>
      </c>
      <c r="L607" s="23">
        <v>0</v>
      </c>
    </row>
    <row r="608" spans="8:12" ht="12.75">
      <c r="H608" s="23">
        <v>1</v>
      </c>
      <c r="I608" s="23">
        <v>5</v>
      </c>
      <c r="J608" s="23">
        <v>12</v>
      </c>
      <c r="K608" s="23">
        <v>0</v>
      </c>
      <c r="L608" s="23">
        <v>0</v>
      </c>
    </row>
    <row r="609" spans="8:12" ht="12.75">
      <c r="H609" s="23">
        <v>0</v>
      </c>
      <c r="I609" s="23">
        <v>1</v>
      </c>
      <c r="J609" s="23">
        <v>3</v>
      </c>
      <c r="K609" s="23">
        <v>0</v>
      </c>
      <c r="L609" s="23">
        <v>0</v>
      </c>
    </row>
    <row r="610" spans="8:12" ht="12.75">
      <c r="H610" s="23">
        <v>0</v>
      </c>
      <c r="I610" s="23">
        <v>5</v>
      </c>
      <c r="J610" s="23">
        <v>5.5</v>
      </c>
      <c r="K610" s="23">
        <v>0</v>
      </c>
      <c r="L610" s="23">
        <v>0</v>
      </c>
    </row>
    <row r="612" spans="4:12" ht="12.75">
      <c r="D612" s="25" t="s">
        <v>21</v>
      </c>
      <c r="E612" s="24"/>
      <c r="F612" s="27">
        <f>K612*E606</f>
        <v>9.232598571428571</v>
      </c>
      <c r="H612" s="26" t="s">
        <v>22</v>
      </c>
      <c r="I612" s="21"/>
      <c r="J612" s="21"/>
      <c r="K612" s="27">
        <f>AVERAGE(H601:L610)</f>
        <v>2.97</v>
      </c>
      <c r="L612" t="s">
        <v>23</v>
      </c>
    </row>
    <row r="614" spans="1:6" ht="12.75">
      <c r="A614" s="2" t="s">
        <v>0</v>
      </c>
      <c r="B614" s="2"/>
      <c r="C614" s="2" t="s">
        <v>26</v>
      </c>
      <c r="F614" s="31" t="s">
        <v>25</v>
      </c>
    </row>
    <row r="615" spans="1:5" ht="12.75">
      <c r="A615" s="3" t="s">
        <v>2</v>
      </c>
      <c r="B615" s="4">
        <v>34118</v>
      </c>
      <c r="C615" s="2"/>
      <c r="D615" s="2" t="s">
        <v>3</v>
      </c>
      <c r="E615" s="18" t="s">
        <v>44</v>
      </c>
    </row>
    <row r="616" spans="8:12" ht="12.75">
      <c r="H616" s="19"/>
      <c r="I616" s="19"/>
      <c r="J616" s="19"/>
      <c r="K616" s="19"/>
      <c r="L616" s="19"/>
    </row>
    <row r="617" spans="1:12" ht="12.75">
      <c r="A617" s="5"/>
      <c r="B617" s="6" t="s">
        <v>4</v>
      </c>
      <c r="C617" s="6" t="s">
        <v>5</v>
      </c>
      <c r="D617" s="7" t="s">
        <v>6</v>
      </c>
      <c r="E617" s="7" t="s">
        <v>7</v>
      </c>
      <c r="F617" s="32"/>
      <c r="H617" s="20" t="s">
        <v>83</v>
      </c>
      <c r="I617" s="21"/>
      <c r="J617" s="21"/>
      <c r="K617" s="21"/>
      <c r="L617" s="21"/>
    </row>
    <row r="618" spans="1:12" ht="12.75">
      <c r="A618" s="1">
        <v>1</v>
      </c>
      <c r="B618" s="8">
        <v>3</v>
      </c>
      <c r="C618" s="1">
        <f>B618*2.54</f>
        <v>7.62</v>
      </c>
      <c r="D618" s="8">
        <v>19.4</v>
      </c>
      <c r="E618" s="9">
        <f>D618/B618</f>
        <v>6.466666666666666</v>
      </c>
      <c r="F618" s="33"/>
      <c r="H618" s="23">
        <v>2</v>
      </c>
      <c r="I618" s="23">
        <v>0</v>
      </c>
      <c r="J618" s="23">
        <v>0</v>
      </c>
      <c r="K618" s="23">
        <v>0</v>
      </c>
      <c r="L618" s="23">
        <v>0</v>
      </c>
    </row>
    <row r="619" spans="1:12" ht="12.75">
      <c r="A619" s="1">
        <v>2</v>
      </c>
      <c r="B619" s="8">
        <v>1</v>
      </c>
      <c r="C619" s="1">
        <f>B619*2.54</f>
        <v>2.54</v>
      </c>
      <c r="D619" s="8">
        <v>19.4</v>
      </c>
      <c r="E619" s="9">
        <f>D619/B619</f>
        <v>19.4</v>
      </c>
      <c r="F619" s="33"/>
      <c r="H619" s="23">
        <v>2</v>
      </c>
      <c r="I619" s="23">
        <v>0</v>
      </c>
      <c r="J619" s="23">
        <v>0</v>
      </c>
      <c r="K619" s="23">
        <v>0</v>
      </c>
      <c r="L619" s="23">
        <v>0</v>
      </c>
    </row>
    <row r="620" spans="1:12" ht="12.75">
      <c r="A620" s="1">
        <v>3</v>
      </c>
      <c r="B620" s="8">
        <v>3</v>
      </c>
      <c r="C620" s="1">
        <f>B620*2.54</f>
        <v>7.62</v>
      </c>
      <c r="D620" s="8">
        <v>19.4</v>
      </c>
      <c r="E620" s="9">
        <f>D620/B620</f>
        <v>6.466666666666666</v>
      </c>
      <c r="F620" s="33"/>
      <c r="H620" s="23">
        <v>3</v>
      </c>
      <c r="I620" s="23">
        <v>0</v>
      </c>
      <c r="J620" s="23">
        <v>0</v>
      </c>
      <c r="K620" s="23">
        <v>0</v>
      </c>
      <c r="L620" s="23">
        <v>0</v>
      </c>
    </row>
    <row r="621" spans="1:12" ht="12.75">
      <c r="A621" s="1">
        <v>4</v>
      </c>
      <c r="B621" s="8">
        <v>2.5</v>
      </c>
      <c r="C621" s="1">
        <f>B621*2.54</f>
        <v>6.35</v>
      </c>
      <c r="D621" s="8">
        <v>19.4</v>
      </c>
      <c r="E621" s="9">
        <f>D621/B621</f>
        <v>7.76</v>
      </c>
      <c r="F621" s="33"/>
      <c r="H621" s="23">
        <v>0</v>
      </c>
      <c r="I621" s="23">
        <v>0</v>
      </c>
      <c r="J621" s="23">
        <v>0</v>
      </c>
      <c r="K621" s="23">
        <v>0</v>
      </c>
      <c r="L621" s="23">
        <v>0</v>
      </c>
    </row>
    <row r="622" spans="1:12" ht="12.75">
      <c r="A622" s="1">
        <v>5</v>
      </c>
      <c r="B622" s="8">
        <v>5</v>
      </c>
      <c r="C622" s="1">
        <f>B622*2.54</f>
        <v>12.7</v>
      </c>
      <c r="D622" s="8">
        <v>19.4</v>
      </c>
      <c r="E622" s="9">
        <f>D622/B622</f>
        <v>3.88</v>
      </c>
      <c r="F622" s="33"/>
      <c r="H622" s="23">
        <v>0</v>
      </c>
      <c r="I622" s="23">
        <v>0</v>
      </c>
      <c r="J622" s="23">
        <v>0</v>
      </c>
      <c r="K622" s="23">
        <v>0</v>
      </c>
      <c r="L622" s="23">
        <v>0</v>
      </c>
    </row>
    <row r="623" spans="1:12" ht="12.75">
      <c r="A623" s="2" t="s">
        <v>8</v>
      </c>
      <c r="B623" s="10">
        <f>AVERAGE(B618:B622)</f>
        <v>2.9</v>
      </c>
      <c r="C623" s="10">
        <f>AVERAGE(C618:C622)</f>
        <v>7.366</v>
      </c>
      <c r="D623" s="10">
        <f>AVERAGE(D618:D622)</f>
        <v>19.4</v>
      </c>
      <c r="E623" s="12">
        <f>AVERAGE(E618:E622)</f>
        <v>8.794666666666666</v>
      </c>
      <c r="F623" s="33"/>
      <c r="H623" s="23">
        <v>0</v>
      </c>
      <c r="I623" s="23">
        <v>0</v>
      </c>
      <c r="J623" s="23">
        <v>0</v>
      </c>
      <c r="K623" s="23">
        <v>0</v>
      </c>
      <c r="L623" s="23">
        <v>0</v>
      </c>
    </row>
    <row r="624" spans="8:12" ht="12.75">
      <c r="H624" s="23">
        <v>0</v>
      </c>
      <c r="I624" s="23">
        <v>0</v>
      </c>
      <c r="J624" s="23">
        <v>0</v>
      </c>
      <c r="K624" s="23">
        <v>0</v>
      </c>
      <c r="L624" s="23">
        <v>0</v>
      </c>
    </row>
    <row r="625" spans="8:12" ht="12.75">
      <c r="H625" s="23">
        <v>0</v>
      </c>
      <c r="I625" s="23">
        <v>0</v>
      </c>
      <c r="J625" s="23">
        <v>0</v>
      </c>
      <c r="K625" s="23">
        <v>0</v>
      </c>
      <c r="L625" s="23">
        <v>0</v>
      </c>
    </row>
    <row r="626" spans="8:12" ht="12.75">
      <c r="H626" s="23">
        <v>0</v>
      </c>
      <c r="I626" s="23">
        <v>0</v>
      </c>
      <c r="J626" s="23">
        <v>0</v>
      </c>
      <c r="K626" s="23">
        <v>0</v>
      </c>
      <c r="L626" s="23">
        <v>0</v>
      </c>
    </row>
    <row r="627" spans="8:12" ht="12.75">
      <c r="H627" s="23">
        <v>0</v>
      </c>
      <c r="I627" s="23">
        <v>0</v>
      </c>
      <c r="J627" s="23">
        <v>0</v>
      </c>
      <c r="K627" s="23">
        <v>0</v>
      </c>
      <c r="L627" s="23">
        <v>0</v>
      </c>
    </row>
    <row r="629" spans="4:12" ht="12.75">
      <c r="D629" s="25" t="s">
        <v>21</v>
      </c>
      <c r="E629" s="24"/>
      <c r="F629" s="27">
        <f>K629*E623</f>
        <v>1.2312533333333333</v>
      </c>
      <c r="H629" s="26" t="s">
        <v>22</v>
      </c>
      <c r="I629" s="21"/>
      <c r="J629" s="21"/>
      <c r="K629" s="27">
        <f>AVERAGE(H618:L627)</f>
        <v>0.14</v>
      </c>
      <c r="L629" t="s">
        <v>23</v>
      </c>
    </row>
    <row r="630" spans="3:6" ht="12.75">
      <c r="C630" s="30" t="s">
        <v>90</v>
      </c>
      <c r="E630" s="24"/>
      <c r="F630" s="10">
        <f>AVERAGE(F629,F612,F595,F578)</f>
        <v>5.482866562049062</v>
      </c>
    </row>
    <row r="631" spans="3:6" ht="12.75">
      <c r="C631" s="30"/>
      <c r="E631" s="24"/>
      <c r="F631" s="10"/>
    </row>
    <row r="632" spans="1:6" ht="12.75">
      <c r="A632" s="2" t="s">
        <v>0</v>
      </c>
      <c r="B632" s="2"/>
      <c r="C632" s="2" t="s">
        <v>26</v>
      </c>
      <c r="F632" s="31" t="s">
        <v>25</v>
      </c>
    </row>
    <row r="633" spans="1:5" ht="12.75">
      <c r="A633" s="3" t="s">
        <v>2</v>
      </c>
      <c r="B633" s="4">
        <v>34119</v>
      </c>
      <c r="C633" s="2"/>
      <c r="D633" s="2" t="s">
        <v>3</v>
      </c>
      <c r="E633" s="18" t="s">
        <v>36</v>
      </c>
    </row>
    <row r="634" spans="8:12" ht="12.75">
      <c r="H634" s="19"/>
      <c r="I634" s="19"/>
      <c r="J634" s="19"/>
      <c r="K634" s="19"/>
      <c r="L634" s="19"/>
    </row>
    <row r="635" spans="1:12" ht="12.75">
      <c r="A635" s="5"/>
      <c r="B635" s="6" t="s">
        <v>4</v>
      </c>
      <c r="C635" s="6" t="s">
        <v>5</v>
      </c>
      <c r="D635" s="7" t="s">
        <v>6</v>
      </c>
      <c r="E635" s="7" t="s">
        <v>7</v>
      </c>
      <c r="F635" s="32"/>
      <c r="H635" s="20" t="s">
        <v>83</v>
      </c>
      <c r="I635" s="21"/>
      <c r="J635" s="21"/>
      <c r="K635" s="21"/>
      <c r="L635" s="21"/>
    </row>
    <row r="636" spans="1:12" ht="12.75">
      <c r="A636" s="1">
        <v>1</v>
      </c>
      <c r="B636" s="8">
        <v>4</v>
      </c>
      <c r="C636" s="1">
        <f>B636*2.54</f>
        <v>10.16</v>
      </c>
      <c r="D636" s="8">
        <v>9.6</v>
      </c>
      <c r="E636" s="9">
        <f>D636/B636</f>
        <v>2.4</v>
      </c>
      <c r="F636" s="33"/>
      <c r="H636" s="23">
        <v>6</v>
      </c>
      <c r="I636" s="23">
        <v>0</v>
      </c>
      <c r="J636" s="23">
        <v>0</v>
      </c>
      <c r="K636" s="23">
        <v>0</v>
      </c>
      <c r="L636" s="23">
        <v>0</v>
      </c>
    </row>
    <row r="637" spans="1:12" ht="12.75">
      <c r="A637" s="1">
        <v>2</v>
      </c>
      <c r="B637" s="8">
        <v>6</v>
      </c>
      <c r="C637" s="1">
        <f>B637*2.54</f>
        <v>15.24</v>
      </c>
      <c r="D637" s="8">
        <v>9.6</v>
      </c>
      <c r="E637" s="9">
        <f>D637/B637</f>
        <v>1.5999999999999999</v>
      </c>
      <c r="F637" s="33"/>
      <c r="H637" s="23">
        <v>2</v>
      </c>
      <c r="I637" s="23">
        <v>0</v>
      </c>
      <c r="J637" s="23">
        <v>0</v>
      </c>
      <c r="K637" s="23">
        <v>0</v>
      </c>
      <c r="L637" s="23">
        <v>0</v>
      </c>
    </row>
    <row r="638" spans="1:12" ht="12.75">
      <c r="A638" s="1">
        <v>3</v>
      </c>
      <c r="B638" s="8">
        <v>5</v>
      </c>
      <c r="C638" s="1">
        <f>B638*2.54</f>
        <v>12.7</v>
      </c>
      <c r="D638" s="8">
        <v>9.6</v>
      </c>
      <c r="E638" s="9">
        <f>D638/B638</f>
        <v>1.92</v>
      </c>
      <c r="F638" s="33"/>
      <c r="H638" s="23">
        <v>8</v>
      </c>
      <c r="I638" s="23">
        <v>0</v>
      </c>
      <c r="J638" s="23">
        <v>0</v>
      </c>
      <c r="K638" s="23">
        <v>0</v>
      </c>
      <c r="L638" s="23">
        <v>0</v>
      </c>
    </row>
    <row r="639" spans="1:12" ht="12.75">
      <c r="A639" s="1">
        <v>4</v>
      </c>
      <c r="B639" s="8">
        <v>3</v>
      </c>
      <c r="C639" s="1">
        <f>B639*2.54</f>
        <v>7.62</v>
      </c>
      <c r="D639" s="8">
        <v>9.6</v>
      </c>
      <c r="E639" s="9">
        <f>D639/B639</f>
        <v>3.1999999999999997</v>
      </c>
      <c r="F639" s="33"/>
      <c r="H639" s="23">
        <v>2</v>
      </c>
      <c r="I639" s="23">
        <v>0</v>
      </c>
      <c r="J639" s="23">
        <v>0</v>
      </c>
      <c r="K639" s="23">
        <v>0</v>
      </c>
      <c r="L639" s="23">
        <v>0</v>
      </c>
    </row>
    <row r="640" spans="1:12" ht="12.75">
      <c r="A640" s="1">
        <v>5</v>
      </c>
      <c r="B640" s="8">
        <v>6</v>
      </c>
      <c r="C640" s="1">
        <f>B640*2.54</f>
        <v>15.24</v>
      </c>
      <c r="D640" s="8">
        <v>9.6</v>
      </c>
      <c r="E640" s="9">
        <f>D640/B640</f>
        <v>1.5999999999999999</v>
      </c>
      <c r="F640" s="33"/>
      <c r="H640" s="23">
        <v>0</v>
      </c>
      <c r="I640" s="23">
        <v>0</v>
      </c>
      <c r="J640" s="23">
        <v>0</v>
      </c>
      <c r="K640" s="23">
        <v>0</v>
      </c>
      <c r="L640" s="23">
        <v>0</v>
      </c>
    </row>
    <row r="641" spans="1:12" ht="12.75">
      <c r="A641" s="2" t="s">
        <v>8</v>
      </c>
      <c r="B641" s="10">
        <f>AVERAGE(B636:B640)</f>
        <v>4.8</v>
      </c>
      <c r="C641" s="10">
        <f>AVERAGE(C636:C640)</f>
        <v>12.191999999999998</v>
      </c>
      <c r="D641" s="10">
        <f>AVERAGE(D636:D640)</f>
        <v>9.6</v>
      </c>
      <c r="E641" s="12">
        <f>AVERAGE(E636:E640)</f>
        <v>2.1439999999999997</v>
      </c>
      <c r="F641" s="33"/>
      <c r="H641" s="23">
        <v>0</v>
      </c>
      <c r="I641" s="23">
        <v>0</v>
      </c>
      <c r="J641" s="23">
        <v>0</v>
      </c>
      <c r="K641" s="23">
        <v>0</v>
      </c>
      <c r="L641" s="23">
        <v>0</v>
      </c>
    </row>
    <row r="642" spans="8:12" ht="12.75">
      <c r="H642" s="23">
        <v>0</v>
      </c>
      <c r="I642" s="23">
        <v>0</v>
      </c>
      <c r="J642" s="23">
        <v>0</v>
      </c>
      <c r="K642" s="23">
        <v>0</v>
      </c>
      <c r="L642" s="23">
        <v>0</v>
      </c>
    </row>
    <row r="643" spans="8:12" ht="12.75">
      <c r="H643" s="23">
        <v>0</v>
      </c>
      <c r="I643" s="23">
        <v>0</v>
      </c>
      <c r="J643" s="23">
        <v>0</v>
      </c>
      <c r="K643" s="23">
        <v>0</v>
      </c>
      <c r="L643" s="23">
        <v>0</v>
      </c>
    </row>
    <row r="644" spans="8:12" ht="12.75">
      <c r="H644" s="23">
        <v>0</v>
      </c>
      <c r="I644" s="23">
        <v>0</v>
      </c>
      <c r="J644" s="23">
        <v>0</v>
      </c>
      <c r="K644" s="23">
        <v>0</v>
      </c>
      <c r="L644" s="23">
        <v>0</v>
      </c>
    </row>
    <row r="645" spans="8:12" ht="12.75">
      <c r="H645" s="23">
        <v>0</v>
      </c>
      <c r="I645" s="23">
        <v>0</v>
      </c>
      <c r="J645" s="23">
        <v>0</v>
      </c>
      <c r="K645" s="23">
        <v>0</v>
      </c>
      <c r="L645" s="23">
        <v>0</v>
      </c>
    </row>
    <row r="647" spans="4:12" ht="12.75">
      <c r="D647" s="25" t="s">
        <v>21</v>
      </c>
      <c r="E647" s="24"/>
      <c r="F647" s="27">
        <f>K647*E641</f>
        <v>0.7718399999999999</v>
      </c>
      <c r="H647" s="26" t="s">
        <v>22</v>
      </c>
      <c r="I647" s="21"/>
      <c r="J647" s="21"/>
      <c r="K647" s="27">
        <f>AVERAGE(H636:L645)</f>
        <v>0.36</v>
      </c>
      <c r="L647" t="s">
        <v>23</v>
      </c>
    </row>
    <row r="649" spans="1:6" ht="12.75">
      <c r="A649" s="2" t="s">
        <v>0</v>
      </c>
      <c r="B649" s="2"/>
      <c r="C649" s="2" t="s">
        <v>30</v>
      </c>
      <c r="F649" s="31" t="s">
        <v>25</v>
      </c>
    </row>
    <row r="650" spans="1:5" ht="12.75">
      <c r="A650" s="3" t="s">
        <v>2</v>
      </c>
      <c r="B650" s="4">
        <v>34119</v>
      </c>
      <c r="C650" s="2"/>
      <c r="D650" s="2" t="s">
        <v>3</v>
      </c>
      <c r="E650" s="18" t="s">
        <v>37</v>
      </c>
    </row>
    <row r="651" spans="8:12" ht="12.75">
      <c r="H651" s="19"/>
      <c r="I651" s="19"/>
      <c r="J651" s="19"/>
      <c r="K651" s="19"/>
      <c r="L651" s="19"/>
    </row>
    <row r="652" spans="1:12" ht="12.75">
      <c r="A652" s="5"/>
      <c r="B652" s="6" t="s">
        <v>4</v>
      </c>
      <c r="C652" s="6" t="s">
        <v>5</v>
      </c>
      <c r="D652" s="7" t="s">
        <v>6</v>
      </c>
      <c r="E652" s="7" t="s">
        <v>7</v>
      </c>
      <c r="F652" s="32"/>
      <c r="H652" s="20" t="s">
        <v>83</v>
      </c>
      <c r="I652" s="21"/>
      <c r="J652" s="21"/>
      <c r="K652" s="21"/>
      <c r="L652" s="21"/>
    </row>
    <row r="653" spans="1:12" ht="12.75">
      <c r="A653" s="1">
        <v>1</v>
      </c>
      <c r="B653" s="8">
        <v>4.5</v>
      </c>
      <c r="C653" s="1">
        <f>B653*2.54</f>
        <v>11.43</v>
      </c>
      <c r="D653" s="8">
        <v>13.4</v>
      </c>
      <c r="E653" s="9">
        <f>D653/B653</f>
        <v>2.977777777777778</v>
      </c>
      <c r="F653" s="33"/>
      <c r="H653" s="23">
        <v>5</v>
      </c>
      <c r="I653" s="23">
        <v>4</v>
      </c>
      <c r="J653" s="23">
        <v>5.5</v>
      </c>
      <c r="K653" s="23">
        <v>1</v>
      </c>
      <c r="L653" s="23">
        <v>0</v>
      </c>
    </row>
    <row r="654" spans="1:12" ht="12.75">
      <c r="A654" s="1">
        <v>2</v>
      </c>
      <c r="B654" s="8">
        <v>3.5</v>
      </c>
      <c r="C654" s="1">
        <f>B654*2.54</f>
        <v>8.89</v>
      </c>
      <c r="D654" s="8">
        <v>13.4</v>
      </c>
      <c r="E654" s="9">
        <f>D654/B654</f>
        <v>3.8285714285714287</v>
      </c>
      <c r="F654" s="33"/>
      <c r="H654" s="23">
        <v>2</v>
      </c>
      <c r="I654" s="23">
        <v>9</v>
      </c>
      <c r="J654" s="23">
        <v>1</v>
      </c>
      <c r="K654" s="23">
        <v>1</v>
      </c>
      <c r="L654" s="23">
        <v>0</v>
      </c>
    </row>
    <row r="655" spans="1:12" ht="12.75">
      <c r="A655" s="1">
        <v>3</v>
      </c>
      <c r="B655" s="8">
        <v>1.5</v>
      </c>
      <c r="C655" s="1">
        <f>B655*2.54</f>
        <v>3.81</v>
      </c>
      <c r="D655" s="8">
        <v>13.4</v>
      </c>
      <c r="E655" s="9">
        <f>D655/B655</f>
        <v>8.933333333333334</v>
      </c>
      <c r="F655" s="33"/>
      <c r="H655" s="23">
        <v>2</v>
      </c>
      <c r="I655" s="23">
        <v>9.5</v>
      </c>
      <c r="J655" s="23">
        <v>1</v>
      </c>
      <c r="K655" s="23">
        <v>3</v>
      </c>
      <c r="L655" s="23">
        <v>0</v>
      </c>
    </row>
    <row r="656" spans="1:12" ht="12.75">
      <c r="A656" s="1">
        <v>4</v>
      </c>
      <c r="B656" s="8">
        <v>3</v>
      </c>
      <c r="C656" s="1">
        <f>B656*2.54</f>
        <v>7.62</v>
      </c>
      <c r="D656" s="8">
        <v>13.4</v>
      </c>
      <c r="E656" s="9">
        <f>D656/B656</f>
        <v>4.466666666666667</v>
      </c>
      <c r="F656" s="33"/>
      <c r="H656" s="23">
        <v>1</v>
      </c>
      <c r="I656" s="23">
        <v>5</v>
      </c>
      <c r="J656" s="23">
        <v>1</v>
      </c>
      <c r="K656" s="23">
        <v>0</v>
      </c>
      <c r="L656" s="23">
        <v>0</v>
      </c>
    </row>
    <row r="657" spans="1:12" ht="12.75">
      <c r="A657" s="1">
        <v>5</v>
      </c>
      <c r="B657" s="8">
        <v>6</v>
      </c>
      <c r="C657" s="1">
        <f>B657*2.54</f>
        <v>15.24</v>
      </c>
      <c r="D657" s="8">
        <v>13.4</v>
      </c>
      <c r="E657" s="9">
        <f>D657/B657</f>
        <v>2.2333333333333334</v>
      </c>
      <c r="F657" s="33"/>
      <c r="H657" s="23">
        <v>6</v>
      </c>
      <c r="I657" s="23">
        <v>5.5</v>
      </c>
      <c r="J657" s="23">
        <v>3.5</v>
      </c>
      <c r="K657" s="23">
        <v>0</v>
      </c>
      <c r="L657" s="23">
        <v>0</v>
      </c>
    </row>
    <row r="658" spans="1:12" ht="12.75">
      <c r="A658" s="2" t="s">
        <v>8</v>
      </c>
      <c r="B658" s="10">
        <f>AVERAGE(B653:B657)</f>
        <v>3.7</v>
      </c>
      <c r="C658" s="10">
        <f>AVERAGE(C653:C657)</f>
        <v>9.398</v>
      </c>
      <c r="D658" s="10">
        <f>AVERAGE(D653:D657)</f>
        <v>13.4</v>
      </c>
      <c r="E658" s="12">
        <f>AVERAGE(E653:E657)</f>
        <v>4.487936507936508</v>
      </c>
      <c r="F658" s="33"/>
      <c r="H658" s="23">
        <v>2</v>
      </c>
      <c r="I658" s="23">
        <v>4</v>
      </c>
      <c r="J658" s="23">
        <v>6</v>
      </c>
      <c r="K658" s="23">
        <v>0</v>
      </c>
      <c r="L658" s="23">
        <v>0</v>
      </c>
    </row>
    <row r="659" spans="8:12" ht="12.75">
      <c r="H659" s="23">
        <v>1</v>
      </c>
      <c r="I659" s="23">
        <v>1</v>
      </c>
      <c r="J659" s="23">
        <v>8</v>
      </c>
      <c r="K659" s="23">
        <v>0</v>
      </c>
      <c r="L659" s="23">
        <v>0</v>
      </c>
    </row>
    <row r="660" spans="8:12" ht="12.75">
      <c r="H660" s="23">
        <v>3</v>
      </c>
      <c r="I660" s="23">
        <v>2</v>
      </c>
      <c r="J660" s="23">
        <v>2</v>
      </c>
      <c r="K660" s="23">
        <v>0</v>
      </c>
      <c r="L660" s="23">
        <v>0</v>
      </c>
    </row>
    <row r="661" spans="8:12" ht="12.75">
      <c r="H661" s="23">
        <v>6</v>
      </c>
      <c r="I661" s="23">
        <v>1</v>
      </c>
      <c r="J661" s="23">
        <v>1</v>
      </c>
      <c r="K661" s="23">
        <v>0</v>
      </c>
      <c r="L661" s="23">
        <v>0</v>
      </c>
    </row>
    <row r="662" spans="8:12" ht="12.75">
      <c r="H662" s="23">
        <v>5</v>
      </c>
      <c r="I662" s="23">
        <v>4</v>
      </c>
      <c r="J662" s="23">
        <v>0.5</v>
      </c>
      <c r="K662" s="23">
        <v>0</v>
      </c>
      <c r="L662" s="23">
        <v>0</v>
      </c>
    </row>
    <row r="664" spans="4:12" ht="12.75">
      <c r="D664" s="25" t="s">
        <v>21</v>
      </c>
      <c r="E664" s="24"/>
      <c r="F664" s="27">
        <f>K664*E658</f>
        <v>10.097857142857144</v>
      </c>
      <c r="H664" s="26" t="s">
        <v>22</v>
      </c>
      <c r="I664" s="21"/>
      <c r="J664" s="21"/>
      <c r="K664" s="27">
        <f>AVERAGE(H653:L662)</f>
        <v>2.25</v>
      </c>
      <c r="L664" t="s">
        <v>23</v>
      </c>
    </row>
    <row r="666" spans="1:6" ht="12.75">
      <c r="A666" s="2" t="s">
        <v>0</v>
      </c>
      <c r="B666" s="2"/>
      <c r="C666" s="2" t="s">
        <v>28</v>
      </c>
      <c r="F666" s="31" t="s">
        <v>25</v>
      </c>
    </row>
    <row r="667" spans="1:5" ht="12.75">
      <c r="A667" s="3" t="s">
        <v>2</v>
      </c>
      <c r="B667" s="4">
        <v>34119</v>
      </c>
      <c r="C667" s="2"/>
      <c r="D667" s="2" t="s">
        <v>3</v>
      </c>
      <c r="E667" s="18" t="s">
        <v>40</v>
      </c>
    </row>
    <row r="668" spans="8:12" ht="12.75">
      <c r="H668" s="19"/>
      <c r="I668" s="19"/>
      <c r="J668" s="19"/>
      <c r="K668" s="19"/>
      <c r="L668" s="19"/>
    </row>
    <row r="669" spans="1:12" ht="12.75">
      <c r="A669" s="5"/>
      <c r="B669" s="6" t="s">
        <v>4</v>
      </c>
      <c r="C669" s="6" t="s">
        <v>5</v>
      </c>
      <c r="D669" s="7" t="s">
        <v>6</v>
      </c>
      <c r="E669" s="7" t="s">
        <v>7</v>
      </c>
      <c r="F669" s="32"/>
      <c r="H669" s="20" t="s">
        <v>83</v>
      </c>
      <c r="I669" s="21"/>
      <c r="J669" s="21"/>
      <c r="K669" s="21"/>
      <c r="L669" s="21"/>
    </row>
    <row r="670" spans="1:12" ht="12.75">
      <c r="A670" s="1">
        <v>1</v>
      </c>
      <c r="B670" s="8">
        <v>5.5</v>
      </c>
      <c r="C670" s="1">
        <f>B670*2.54</f>
        <v>13.97</v>
      </c>
      <c r="D670" s="8">
        <v>15.3</v>
      </c>
      <c r="E670" s="9">
        <f>D670/B670</f>
        <v>2.7818181818181817</v>
      </c>
      <c r="F670" s="33"/>
      <c r="H670" s="23">
        <v>6.5</v>
      </c>
      <c r="I670" s="23">
        <v>5</v>
      </c>
      <c r="J670" s="23">
        <v>5</v>
      </c>
      <c r="K670" s="23">
        <v>1</v>
      </c>
      <c r="L670" s="23">
        <v>0</v>
      </c>
    </row>
    <row r="671" spans="1:12" ht="12.75">
      <c r="A671" s="1">
        <v>2</v>
      </c>
      <c r="B671" s="8">
        <v>6.5</v>
      </c>
      <c r="C671" s="1">
        <f>B671*2.54</f>
        <v>16.51</v>
      </c>
      <c r="D671" s="8">
        <v>15.3</v>
      </c>
      <c r="E671" s="9">
        <f>D671/B671</f>
        <v>2.353846153846154</v>
      </c>
      <c r="F671" s="33"/>
      <c r="H671" s="23">
        <v>6</v>
      </c>
      <c r="I671" s="23">
        <v>5</v>
      </c>
      <c r="J671" s="23">
        <v>11</v>
      </c>
      <c r="K671" s="23">
        <v>9</v>
      </c>
      <c r="L671" s="23">
        <v>0</v>
      </c>
    </row>
    <row r="672" spans="1:12" ht="12.75">
      <c r="A672" s="1">
        <v>3</v>
      </c>
      <c r="B672" s="8">
        <v>5</v>
      </c>
      <c r="C672" s="1">
        <f>B672*2.54</f>
        <v>12.7</v>
      </c>
      <c r="D672" s="8">
        <v>15.3</v>
      </c>
      <c r="E672" s="9">
        <f>D672/B672</f>
        <v>3.06</v>
      </c>
      <c r="F672" s="33"/>
      <c r="H672" s="23">
        <v>4</v>
      </c>
      <c r="I672" s="23">
        <v>6.5</v>
      </c>
      <c r="J672" s="23">
        <v>7</v>
      </c>
      <c r="K672" s="23">
        <v>7.5</v>
      </c>
      <c r="L672" s="23">
        <v>0</v>
      </c>
    </row>
    <row r="673" spans="1:12" ht="12.75">
      <c r="A673" s="1">
        <v>4</v>
      </c>
      <c r="B673" s="8">
        <v>3</v>
      </c>
      <c r="C673" s="1">
        <f>B673*2.54</f>
        <v>7.62</v>
      </c>
      <c r="D673" s="8">
        <v>15.3</v>
      </c>
      <c r="E673" s="9">
        <f>D673/B673</f>
        <v>5.1000000000000005</v>
      </c>
      <c r="F673" s="33"/>
      <c r="H673" s="23">
        <v>1</v>
      </c>
      <c r="I673" s="23">
        <v>4</v>
      </c>
      <c r="J673" s="23">
        <v>10.5</v>
      </c>
      <c r="K673" s="23">
        <v>6.5</v>
      </c>
      <c r="L673" s="23">
        <v>0</v>
      </c>
    </row>
    <row r="674" spans="1:12" ht="12.75">
      <c r="A674" s="1">
        <v>5</v>
      </c>
      <c r="B674" s="8">
        <v>9.5</v>
      </c>
      <c r="C674" s="1">
        <f>B674*2.54</f>
        <v>24.13</v>
      </c>
      <c r="D674" s="8">
        <v>15.3</v>
      </c>
      <c r="E674" s="9">
        <f>D674/B674</f>
        <v>1.6105263157894738</v>
      </c>
      <c r="F674" s="33"/>
      <c r="H674" s="23">
        <v>7</v>
      </c>
      <c r="I674" s="23">
        <v>3</v>
      </c>
      <c r="J674" s="23">
        <v>11.5</v>
      </c>
      <c r="K674" s="23">
        <v>3.5</v>
      </c>
      <c r="L674" s="23">
        <v>0</v>
      </c>
    </row>
    <row r="675" spans="1:12" ht="12.75">
      <c r="A675" s="2" t="s">
        <v>8</v>
      </c>
      <c r="B675" s="10">
        <f>AVERAGE(B670:B674)</f>
        <v>5.9</v>
      </c>
      <c r="C675" s="10">
        <f>AVERAGE(C670:C674)</f>
        <v>14.986</v>
      </c>
      <c r="D675" s="10">
        <f>AVERAGE(D670:D674)</f>
        <v>15.3</v>
      </c>
      <c r="E675" s="12">
        <f>AVERAGE(E670:E674)</f>
        <v>2.9812381302907625</v>
      </c>
      <c r="F675" s="33"/>
      <c r="H675" s="23">
        <v>5</v>
      </c>
      <c r="I675" s="23">
        <v>5.5</v>
      </c>
      <c r="J675" s="23">
        <v>13</v>
      </c>
      <c r="K675" s="23">
        <v>0</v>
      </c>
      <c r="L675" s="23">
        <v>0</v>
      </c>
    </row>
    <row r="676" spans="8:12" ht="12.75">
      <c r="H676" s="23">
        <v>6.5</v>
      </c>
      <c r="I676" s="23">
        <v>7.5</v>
      </c>
      <c r="J676" s="23">
        <v>4</v>
      </c>
      <c r="K676" s="23">
        <v>0</v>
      </c>
      <c r="L676" s="23">
        <v>0</v>
      </c>
    </row>
    <row r="677" spans="8:12" ht="12.75">
      <c r="H677" s="23">
        <v>7</v>
      </c>
      <c r="I677" s="23">
        <v>5.5</v>
      </c>
      <c r="J677" s="23">
        <v>10</v>
      </c>
      <c r="K677" s="23">
        <v>0</v>
      </c>
      <c r="L677" s="23">
        <v>0</v>
      </c>
    </row>
    <row r="678" spans="8:12" ht="12.75">
      <c r="H678" s="23">
        <v>7.5</v>
      </c>
      <c r="I678" s="23">
        <v>7</v>
      </c>
      <c r="J678" s="23">
        <v>6</v>
      </c>
      <c r="K678" s="23">
        <v>0</v>
      </c>
      <c r="L678" s="23">
        <v>0</v>
      </c>
    </row>
    <row r="679" spans="8:12" ht="12.75">
      <c r="H679" s="23">
        <v>4.5</v>
      </c>
      <c r="I679" s="23">
        <v>4</v>
      </c>
      <c r="J679" s="23">
        <v>1.5</v>
      </c>
      <c r="K679" s="23">
        <v>0</v>
      </c>
      <c r="L679" s="23">
        <v>0</v>
      </c>
    </row>
    <row r="681" spans="4:12" ht="12.75">
      <c r="D681" s="25" t="s">
        <v>21</v>
      </c>
      <c r="E681" s="24"/>
      <c r="F681" s="27">
        <f>K681*E675</f>
        <v>12.819323960250278</v>
      </c>
      <c r="H681" s="26" t="s">
        <v>22</v>
      </c>
      <c r="I681" s="21"/>
      <c r="J681" s="21"/>
      <c r="K681" s="27">
        <f>AVERAGE(H670:L679)</f>
        <v>4.3</v>
      </c>
      <c r="L681" t="s">
        <v>23</v>
      </c>
    </row>
    <row r="682" spans="3:6" ht="12.75">
      <c r="C682" s="30" t="s">
        <v>91</v>
      </c>
      <c r="E682" s="24"/>
      <c r="F682" s="10">
        <f>AVERAGE(F681,F664,F647)</f>
        <v>7.896340367702475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F87"/>
  <sheetViews>
    <sheetView workbookViewId="0" topLeftCell="A31">
      <selection activeCell="G55" sqref="G55"/>
    </sheetView>
  </sheetViews>
  <sheetFormatPr defaultColWidth="9.140625" defaultRowHeight="12.75"/>
  <cols>
    <col min="1" max="1" width="9.140625" style="28" customWidth="1"/>
  </cols>
  <sheetData>
    <row r="3" spans="1:6" ht="12.75">
      <c r="A3" s="2" t="s">
        <v>0</v>
      </c>
      <c r="B3" s="2"/>
      <c r="C3" s="2" t="s">
        <v>78</v>
      </c>
      <c r="D3" s="2"/>
      <c r="E3" s="2"/>
      <c r="F3" t="s">
        <v>45</v>
      </c>
    </row>
    <row r="4" spans="1:6" ht="12.75">
      <c r="A4" s="3" t="s">
        <v>2</v>
      </c>
      <c r="B4" s="4">
        <v>34264</v>
      </c>
      <c r="C4" s="2"/>
      <c r="D4" s="2" t="s">
        <v>3</v>
      </c>
      <c r="E4" s="18" t="s">
        <v>58</v>
      </c>
      <c r="F4" t="s">
        <v>49</v>
      </c>
    </row>
    <row r="5" ht="12.75">
      <c r="A5"/>
    </row>
    <row r="6" spans="1:5" ht="12.75">
      <c r="A6" s="5"/>
      <c r="B6" s="6" t="s">
        <v>5</v>
      </c>
      <c r="C6" s="6" t="s">
        <v>4</v>
      </c>
      <c r="D6" s="7"/>
      <c r="E6" s="7"/>
    </row>
    <row r="7" spans="1:5" ht="12.75">
      <c r="A7" s="1">
        <v>1</v>
      </c>
      <c r="B7" s="8">
        <v>7</v>
      </c>
      <c r="C7" s="29">
        <f>B7/2.54</f>
        <v>2.7559055118110236</v>
      </c>
      <c r="D7" s="8"/>
      <c r="E7" s="9"/>
    </row>
    <row r="8" spans="1:5" ht="12.75">
      <c r="A8" s="1">
        <v>2</v>
      </c>
      <c r="B8" s="8">
        <v>4.5</v>
      </c>
      <c r="C8" s="29">
        <f aca="true" t="shared" si="0" ref="C8:C42">B8/2.54</f>
        <v>1.7716535433070866</v>
      </c>
      <c r="D8" s="8"/>
      <c r="E8" s="9"/>
    </row>
    <row r="9" spans="1:5" ht="12.75">
      <c r="A9" s="1">
        <v>3</v>
      </c>
      <c r="B9" s="8">
        <v>2.5</v>
      </c>
      <c r="C9" s="29">
        <f t="shared" si="0"/>
        <v>0.984251968503937</v>
      </c>
      <c r="D9" s="8"/>
      <c r="E9" s="9"/>
    </row>
    <row r="10" spans="1:5" ht="12.75">
      <c r="A10" s="1">
        <v>4</v>
      </c>
      <c r="B10" s="8">
        <v>4</v>
      </c>
      <c r="C10" s="29">
        <f t="shared" si="0"/>
        <v>1.574803149606299</v>
      </c>
      <c r="D10" s="8"/>
      <c r="E10" s="9"/>
    </row>
    <row r="11" spans="1:5" ht="12.75">
      <c r="A11" s="1">
        <v>5</v>
      </c>
      <c r="B11" s="8">
        <v>3</v>
      </c>
      <c r="C11" s="29">
        <f t="shared" si="0"/>
        <v>1.1811023622047243</v>
      </c>
      <c r="D11" s="8"/>
      <c r="E11" s="9"/>
    </row>
    <row r="12" spans="1:5" ht="12.75">
      <c r="A12" s="1">
        <v>6</v>
      </c>
      <c r="B12" s="8">
        <v>5.5</v>
      </c>
      <c r="C12" s="29">
        <f t="shared" si="0"/>
        <v>2.1653543307086616</v>
      </c>
      <c r="D12" s="8"/>
      <c r="E12" s="9"/>
    </row>
    <row r="13" spans="1:5" ht="12.75">
      <c r="A13" s="1">
        <v>7</v>
      </c>
      <c r="B13" s="8">
        <v>8.5</v>
      </c>
      <c r="C13" s="29">
        <f t="shared" si="0"/>
        <v>3.3464566929133857</v>
      </c>
      <c r="D13" s="8"/>
      <c r="E13" s="9"/>
    </row>
    <row r="14" spans="1:5" ht="12.75">
      <c r="A14" s="1">
        <v>8</v>
      </c>
      <c r="B14" s="8">
        <v>6</v>
      </c>
      <c r="C14" s="29">
        <f t="shared" si="0"/>
        <v>2.3622047244094486</v>
      </c>
      <c r="D14" s="8"/>
      <c r="E14" s="9"/>
    </row>
    <row r="15" spans="1:5" ht="12.75">
      <c r="A15" s="1">
        <v>9</v>
      </c>
      <c r="B15" s="8">
        <v>4</v>
      </c>
      <c r="C15" s="29">
        <f t="shared" si="0"/>
        <v>1.574803149606299</v>
      </c>
      <c r="D15" s="8"/>
      <c r="E15" s="9"/>
    </row>
    <row r="16" spans="1:5" ht="12.75">
      <c r="A16" s="1">
        <v>10</v>
      </c>
      <c r="B16" s="8">
        <v>8</v>
      </c>
      <c r="C16" s="29">
        <f t="shared" si="0"/>
        <v>3.149606299212598</v>
      </c>
      <c r="D16" s="8"/>
      <c r="E16" s="9"/>
    </row>
    <row r="17" spans="1:5" ht="12.75">
      <c r="A17" s="1">
        <v>11</v>
      </c>
      <c r="B17" s="8">
        <v>3</v>
      </c>
      <c r="C17" s="29">
        <f t="shared" si="0"/>
        <v>1.1811023622047243</v>
      </c>
      <c r="D17" s="8"/>
      <c r="E17" s="9"/>
    </row>
    <row r="18" spans="1:5" ht="12.75">
      <c r="A18" s="1">
        <v>12</v>
      </c>
      <c r="B18" s="8">
        <v>0</v>
      </c>
      <c r="C18" s="29">
        <f t="shared" si="0"/>
        <v>0</v>
      </c>
      <c r="D18" s="8"/>
      <c r="E18" s="9"/>
    </row>
    <row r="19" spans="1:5" ht="12.75">
      <c r="A19" s="1">
        <v>13</v>
      </c>
      <c r="B19" s="8">
        <v>6.5</v>
      </c>
      <c r="C19" s="29">
        <f t="shared" si="0"/>
        <v>2.559055118110236</v>
      </c>
      <c r="D19" s="8"/>
      <c r="E19" s="9"/>
    </row>
    <row r="20" spans="1:3" ht="12.75">
      <c r="A20" s="1">
        <v>14</v>
      </c>
      <c r="B20" s="8">
        <v>7.5</v>
      </c>
      <c r="C20" s="29">
        <f t="shared" si="0"/>
        <v>2.952755905511811</v>
      </c>
    </row>
    <row r="21" spans="1:3" ht="12.75">
      <c r="A21" s="1">
        <v>15</v>
      </c>
      <c r="B21" s="8">
        <v>9</v>
      </c>
      <c r="C21" s="29">
        <f t="shared" si="0"/>
        <v>3.543307086614173</v>
      </c>
    </row>
    <row r="22" spans="1:3" ht="12.75">
      <c r="A22" s="1">
        <v>16</v>
      </c>
      <c r="B22" s="8">
        <v>8.5</v>
      </c>
      <c r="C22" s="29">
        <f t="shared" si="0"/>
        <v>3.3464566929133857</v>
      </c>
    </row>
    <row r="23" spans="1:3" ht="12.75">
      <c r="A23" s="1">
        <v>17</v>
      </c>
      <c r="B23" s="8">
        <v>9.5</v>
      </c>
      <c r="C23" s="29">
        <f t="shared" si="0"/>
        <v>3.7401574803149606</v>
      </c>
    </row>
    <row r="24" spans="1:3" ht="12.75">
      <c r="A24" s="1">
        <v>18</v>
      </c>
      <c r="B24" s="8">
        <v>7.5</v>
      </c>
      <c r="C24" s="29">
        <f t="shared" si="0"/>
        <v>2.952755905511811</v>
      </c>
    </row>
    <row r="25" spans="1:3" ht="12.75">
      <c r="A25" s="1">
        <v>19</v>
      </c>
      <c r="B25" s="8">
        <v>11</v>
      </c>
      <c r="C25" s="29">
        <f t="shared" si="0"/>
        <v>4.330708661417323</v>
      </c>
    </row>
    <row r="26" spans="1:3" ht="12.75">
      <c r="A26" s="1">
        <v>20</v>
      </c>
      <c r="B26" s="8">
        <v>12.5</v>
      </c>
      <c r="C26" s="29">
        <f t="shared" si="0"/>
        <v>4.921259842519685</v>
      </c>
    </row>
    <row r="27" spans="1:3" ht="12.75">
      <c r="A27" s="1">
        <v>21</v>
      </c>
      <c r="B27" s="8">
        <v>6.5</v>
      </c>
      <c r="C27" s="29">
        <f t="shared" si="0"/>
        <v>2.559055118110236</v>
      </c>
    </row>
    <row r="28" spans="1:3" ht="12.75">
      <c r="A28" s="1">
        <v>22</v>
      </c>
      <c r="B28" s="8">
        <v>1</v>
      </c>
      <c r="C28" s="29">
        <f t="shared" si="0"/>
        <v>0.39370078740157477</v>
      </c>
    </row>
    <row r="29" spans="1:3" ht="12.75">
      <c r="A29" s="1">
        <v>23</v>
      </c>
      <c r="B29" s="8">
        <v>0.5</v>
      </c>
      <c r="C29" s="29">
        <f t="shared" si="0"/>
        <v>0.19685039370078738</v>
      </c>
    </row>
    <row r="30" spans="1:3" ht="12.75">
      <c r="A30" s="1">
        <v>24</v>
      </c>
      <c r="B30" s="8">
        <v>3</v>
      </c>
      <c r="C30" s="29">
        <f t="shared" si="0"/>
        <v>1.1811023622047243</v>
      </c>
    </row>
    <row r="31" spans="1:3" ht="12.75">
      <c r="A31" s="1">
        <v>25</v>
      </c>
      <c r="B31" s="8">
        <v>6</v>
      </c>
      <c r="C31" s="29">
        <f t="shared" si="0"/>
        <v>2.3622047244094486</v>
      </c>
    </row>
    <row r="32" spans="1:3" ht="12.75">
      <c r="A32" s="1">
        <v>26</v>
      </c>
      <c r="B32" s="8">
        <v>0.5</v>
      </c>
      <c r="C32" s="29">
        <f t="shared" si="0"/>
        <v>0.19685039370078738</v>
      </c>
    </row>
    <row r="33" spans="1:3" ht="12.75">
      <c r="A33" s="1">
        <v>27</v>
      </c>
      <c r="B33" s="8">
        <v>4</v>
      </c>
      <c r="C33" s="29">
        <f t="shared" si="0"/>
        <v>1.574803149606299</v>
      </c>
    </row>
    <row r="34" spans="1:3" ht="12.75">
      <c r="A34" s="1">
        <v>28</v>
      </c>
      <c r="B34" s="8">
        <v>4.5</v>
      </c>
      <c r="C34" s="29">
        <f t="shared" si="0"/>
        <v>1.7716535433070866</v>
      </c>
    </row>
    <row r="35" spans="1:3" ht="12.75">
      <c r="A35" s="1">
        <v>29</v>
      </c>
      <c r="B35" s="8">
        <v>6</v>
      </c>
      <c r="C35" s="29">
        <f t="shared" si="0"/>
        <v>2.3622047244094486</v>
      </c>
    </row>
    <row r="36" spans="1:3" ht="12.75">
      <c r="A36" s="1">
        <v>30</v>
      </c>
      <c r="B36" s="8">
        <v>7</v>
      </c>
      <c r="C36" s="29">
        <f t="shared" si="0"/>
        <v>2.7559055118110236</v>
      </c>
    </row>
    <row r="37" spans="1:3" ht="12.75">
      <c r="A37" s="1">
        <v>31</v>
      </c>
      <c r="B37" s="8">
        <v>5</v>
      </c>
      <c r="C37" s="29">
        <f t="shared" si="0"/>
        <v>1.968503937007874</v>
      </c>
    </row>
    <row r="38" spans="1:3" ht="12.75">
      <c r="A38" s="1">
        <v>32</v>
      </c>
      <c r="B38" s="8">
        <v>12</v>
      </c>
      <c r="C38" s="29">
        <f t="shared" si="0"/>
        <v>4.724409448818897</v>
      </c>
    </row>
    <row r="39" spans="1:3" ht="12.75">
      <c r="A39" s="1">
        <v>33</v>
      </c>
      <c r="B39" s="8">
        <v>13</v>
      </c>
      <c r="C39" s="29">
        <f t="shared" si="0"/>
        <v>5.118110236220472</v>
      </c>
    </row>
    <row r="40" spans="1:3" ht="12.75">
      <c r="A40" s="1">
        <v>34</v>
      </c>
      <c r="B40" s="8">
        <v>7.5</v>
      </c>
      <c r="C40" s="29">
        <f t="shared" si="0"/>
        <v>2.952755905511811</v>
      </c>
    </row>
    <row r="41" spans="1:3" ht="12.75">
      <c r="A41" s="1">
        <v>35</v>
      </c>
      <c r="B41" s="8">
        <v>5</v>
      </c>
      <c r="C41" s="29">
        <f t="shared" si="0"/>
        <v>1.968503937007874</v>
      </c>
    </row>
    <row r="42" spans="1:3" ht="12.75">
      <c r="A42" s="1">
        <v>36</v>
      </c>
      <c r="B42" s="8">
        <v>3</v>
      </c>
      <c r="C42" s="29">
        <f t="shared" si="0"/>
        <v>1.1811023622047243</v>
      </c>
    </row>
    <row r="43" spans="1:5" ht="12.75">
      <c r="A43" s="2" t="s">
        <v>8</v>
      </c>
      <c r="B43" s="10">
        <f>AVERAGE(B7:B42)</f>
        <v>5.902777777777778</v>
      </c>
      <c r="C43" s="10">
        <f>AVERAGE(C7:C42)</f>
        <v>2.323928258967629</v>
      </c>
      <c r="D43" s="10"/>
      <c r="E43" s="12"/>
    </row>
    <row r="45" spans="1:6" ht="12.75">
      <c r="A45" s="2" t="s">
        <v>0</v>
      </c>
      <c r="B45" s="2"/>
      <c r="C45" s="2" t="s">
        <v>79</v>
      </c>
      <c r="D45" s="2"/>
      <c r="E45" s="2"/>
      <c r="F45" t="s">
        <v>45</v>
      </c>
    </row>
    <row r="46" spans="1:6" ht="12.75">
      <c r="A46" s="3" t="s">
        <v>2</v>
      </c>
      <c r="B46" s="4">
        <v>34264</v>
      </c>
      <c r="C46" s="2"/>
      <c r="D46" s="2" t="s">
        <v>3</v>
      </c>
      <c r="E46" s="18" t="s">
        <v>80</v>
      </c>
      <c r="F46" t="s">
        <v>49</v>
      </c>
    </row>
    <row r="47" ht="12.75">
      <c r="A47"/>
    </row>
    <row r="48" spans="1:5" ht="12.75">
      <c r="A48" s="5"/>
      <c r="B48" s="6" t="s">
        <v>5</v>
      </c>
      <c r="C48" s="6" t="s">
        <v>4</v>
      </c>
      <c r="D48" s="7"/>
      <c r="E48" s="7"/>
    </row>
    <row r="49" spans="1:5" ht="12.75">
      <c r="A49" s="1">
        <v>1</v>
      </c>
      <c r="B49" s="8">
        <v>13</v>
      </c>
      <c r="C49" s="29">
        <f>B49/2.54</f>
        <v>5.118110236220472</v>
      </c>
      <c r="D49" s="8"/>
      <c r="E49" s="9"/>
    </row>
    <row r="50" spans="1:5" ht="12.75">
      <c r="A50" s="1">
        <v>2</v>
      </c>
      <c r="B50" s="8">
        <v>9</v>
      </c>
      <c r="C50" s="29">
        <f aca="true" t="shared" si="1" ref="C50:C84">B50/2.54</f>
        <v>3.543307086614173</v>
      </c>
      <c r="D50" s="8"/>
      <c r="E50" s="9"/>
    </row>
    <row r="51" spans="1:5" ht="12.75">
      <c r="A51" s="1">
        <v>3</v>
      </c>
      <c r="B51" s="8">
        <v>9</v>
      </c>
      <c r="C51" s="29">
        <f t="shared" si="1"/>
        <v>3.543307086614173</v>
      </c>
      <c r="D51" s="8"/>
      <c r="E51" s="9"/>
    </row>
    <row r="52" spans="1:5" ht="12.75">
      <c r="A52" s="1">
        <v>4</v>
      </c>
      <c r="B52" s="8">
        <v>12.5</v>
      </c>
      <c r="C52" s="29">
        <f t="shared" si="1"/>
        <v>4.921259842519685</v>
      </c>
      <c r="D52" s="8"/>
      <c r="E52" s="9"/>
    </row>
    <row r="53" spans="1:5" ht="12.75">
      <c r="A53" s="1">
        <v>5</v>
      </c>
      <c r="B53" s="8">
        <v>7.5</v>
      </c>
      <c r="C53" s="29">
        <f t="shared" si="1"/>
        <v>2.952755905511811</v>
      </c>
      <c r="D53" s="8"/>
      <c r="E53" s="9"/>
    </row>
    <row r="54" spans="1:5" ht="12.75">
      <c r="A54" s="1">
        <v>6</v>
      </c>
      <c r="B54" s="8">
        <v>5</v>
      </c>
      <c r="C54" s="29">
        <f t="shared" si="1"/>
        <v>1.968503937007874</v>
      </c>
      <c r="D54" s="8"/>
      <c r="E54" s="9"/>
    </row>
    <row r="55" spans="1:5" ht="12.75">
      <c r="A55" s="1">
        <v>7</v>
      </c>
      <c r="B55" s="8">
        <v>12.5</v>
      </c>
      <c r="C55" s="29">
        <f t="shared" si="1"/>
        <v>4.921259842519685</v>
      </c>
      <c r="D55" s="8"/>
      <c r="E55" s="9"/>
    </row>
    <row r="56" spans="1:5" ht="12.75">
      <c r="A56" s="1">
        <v>8</v>
      </c>
      <c r="B56" s="8">
        <v>12</v>
      </c>
      <c r="C56" s="29">
        <f t="shared" si="1"/>
        <v>4.724409448818897</v>
      </c>
      <c r="D56" s="8"/>
      <c r="E56" s="9"/>
    </row>
    <row r="57" spans="1:5" ht="12.75">
      <c r="A57" s="1">
        <v>9</v>
      </c>
      <c r="B57" s="8">
        <v>9.5</v>
      </c>
      <c r="C57" s="29">
        <f t="shared" si="1"/>
        <v>3.7401574803149606</v>
      </c>
      <c r="D57" s="8"/>
      <c r="E57" s="9"/>
    </row>
    <row r="58" spans="1:5" ht="12.75">
      <c r="A58" s="1">
        <v>10</v>
      </c>
      <c r="B58" s="8">
        <v>13.5</v>
      </c>
      <c r="C58" s="29">
        <f t="shared" si="1"/>
        <v>5.31496062992126</v>
      </c>
      <c r="D58" s="8"/>
      <c r="E58" s="9"/>
    </row>
    <row r="59" spans="1:5" ht="12.75">
      <c r="A59" s="1">
        <v>11</v>
      </c>
      <c r="B59" s="8">
        <v>9</v>
      </c>
      <c r="C59" s="29">
        <f t="shared" si="1"/>
        <v>3.543307086614173</v>
      </c>
      <c r="D59" s="8"/>
      <c r="E59" s="9"/>
    </row>
    <row r="60" spans="1:5" ht="12.75">
      <c r="A60" s="1">
        <v>12</v>
      </c>
      <c r="B60" s="8">
        <v>14</v>
      </c>
      <c r="C60" s="29">
        <f t="shared" si="1"/>
        <v>5.511811023622047</v>
      </c>
      <c r="D60" s="8"/>
      <c r="E60" s="9"/>
    </row>
    <row r="61" spans="1:5" ht="12.75">
      <c r="A61" s="1">
        <v>13</v>
      </c>
      <c r="B61" s="8">
        <v>8.5</v>
      </c>
      <c r="C61" s="29">
        <f t="shared" si="1"/>
        <v>3.3464566929133857</v>
      </c>
      <c r="D61" s="8"/>
      <c r="E61" s="9"/>
    </row>
    <row r="62" spans="1:3" ht="12.75">
      <c r="A62" s="1">
        <v>14</v>
      </c>
      <c r="B62" s="8">
        <v>10</v>
      </c>
      <c r="C62" s="29">
        <f t="shared" si="1"/>
        <v>3.937007874015748</v>
      </c>
    </row>
    <row r="63" spans="1:3" ht="12.75">
      <c r="A63" s="1">
        <v>15</v>
      </c>
      <c r="B63" s="8">
        <v>9.5</v>
      </c>
      <c r="C63" s="29">
        <f t="shared" si="1"/>
        <v>3.7401574803149606</v>
      </c>
    </row>
    <row r="64" spans="1:3" ht="12.75">
      <c r="A64" s="1">
        <v>16</v>
      </c>
      <c r="B64" s="8">
        <v>4</v>
      </c>
      <c r="C64" s="29">
        <f t="shared" si="1"/>
        <v>1.574803149606299</v>
      </c>
    </row>
    <row r="65" spans="1:3" ht="12.75">
      <c r="A65" s="1">
        <v>17</v>
      </c>
      <c r="B65" s="8">
        <v>11</v>
      </c>
      <c r="C65" s="29">
        <f t="shared" si="1"/>
        <v>4.330708661417323</v>
      </c>
    </row>
    <row r="66" spans="1:3" ht="12.75">
      <c r="A66" s="1">
        <v>18</v>
      </c>
      <c r="B66" s="8">
        <v>8</v>
      </c>
      <c r="C66" s="29">
        <f t="shared" si="1"/>
        <v>3.149606299212598</v>
      </c>
    </row>
    <row r="67" spans="1:3" ht="12.75">
      <c r="A67" s="1">
        <v>19</v>
      </c>
      <c r="B67" s="8">
        <v>5.5</v>
      </c>
      <c r="C67" s="29">
        <f t="shared" si="1"/>
        <v>2.1653543307086616</v>
      </c>
    </row>
    <row r="68" spans="1:3" ht="12.75">
      <c r="A68" s="1">
        <v>20</v>
      </c>
      <c r="B68" s="8">
        <v>10.5</v>
      </c>
      <c r="C68" s="29">
        <f t="shared" si="1"/>
        <v>4.133858267716535</v>
      </c>
    </row>
    <row r="69" spans="1:3" ht="12.75">
      <c r="A69" s="1">
        <v>21</v>
      </c>
      <c r="B69" s="8">
        <v>16.5</v>
      </c>
      <c r="C69" s="29">
        <f t="shared" si="1"/>
        <v>6.496062992125984</v>
      </c>
    </row>
    <row r="70" spans="1:3" ht="12.75">
      <c r="A70" s="1">
        <v>22</v>
      </c>
      <c r="B70" s="8">
        <v>9.5</v>
      </c>
      <c r="C70" s="29">
        <f t="shared" si="1"/>
        <v>3.7401574803149606</v>
      </c>
    </row>
    <row r="71" spans="1:3" ht="12.75">
      <c r="A71" s="1">
        <v>23</v>
      </c>
      <c r="B71" s="8">
        <v>9</v>
      </c>
      <c r="C71" s="29">
        <f t="shared" si="1"/>
        <v>3.543307086614173</v>
      </c>
    </row>
    <row r="72" spans="1:3" ht="12.75">
      <c r="A72" s="1">
        <v>24</v>
      </c>
      <c r="B72" s="8">
        <v>10.5</v>
      </c>
      <c r="C72" s="29">
        <f t="shared" si="1"/>
        <v>4.133858267716535</v>
      </c>
    </row>
    <row r="73" spans="1:3" ht="12.75">
      <c r="A73" s="1">
        <v>25</v>
      </c>
      <c r="B73" s="8">
        <v>5.5</v>
      </c>
      <c r="C73" s="29">
        <f t="shared" si="1"/>
        <v>2.1653543307086616</v>
      </c>
    </row>
    <row r="74" spans="1:3" ht="12.75">
      <c r="A74" s="1">
        <v>26</v>
      </c>
      <c r="B74" s="8">
        <v>13</v>
      </c>
      <c r="C74" s="29">
        <f t="shared" si="1"/>
        <v>5.118110236220472</v>
      </c>
    </row>
    <row r="75" spans="1:3" ht="12.75">
      <c r="A75" s="1">
        <v>27</v>
      </c>
      <c r="B75" s="8">
        <v>11</v>
      </c>
      <c r="C75" s="29">
        <f t="shared" si="1"/>
        <v>4.330708661417323</v>
      </c>
    </row>
    <row r="76" spans="1:3" ht="12.75">
      <c r="A76" s="1">
        <v>28</v>
      </c>
      <c r="B76" s="8">
        <v>5</v>
      </c>
      <c r="C76" s="29">
        <f t="shared" si="1"/>
        <v>1.968503937007874</v>
      </c>
    </row>
    <row r="77" spans="1:3" ht="12.75">
      <c r="A77" s="1">
        <v>29</v>
      </c>
      <c r="B77" s="8">
        <v>9.5</v>
      </c>
      <c r="C77" s="29">
        <f t="shared" si="1"/>
        <v>3.7401574803149606</v>
      </c>
    </row>
    <row r="78" spans="1:3" ht="12.75">
      <c r="A78" s="1">
        <v>30</v>
      </c>
      <c r="B78" s="8">
        <v>12</v>
      </c>
      <c r="C78" s="29">
        <f t="shared" si="1"/>
        <v>4.724409448818897</v>
      </c>
    </row>
    <row r="79" spans="1:3" ht="12.75">
      <c r="A79" s="1">
        <v>31</v>
      </c>
      <c r="B79" s="8">
        <v>9</v>
      </c>
      <c r="C79" s="29">
        <f t="shared" si="1"/>
        <v>3.543307086614173</v>
      </c>
    </row>
    <row r="80" spans="1:3" ht="12.75">
      <c r="A80" s="1">
        <v>32</v>
      </c>
      <c r="B80" s="8">
        <v>5.5</v>
      </c>
      <c r="C80" s="29">
        <f t="shared" si="1"/>
        <v>2.1653543307086616</v>
      </c>
    </row>
    <row r="81" spans="1:3" ht="12.75">
      <c r="A81" s="1">
        <v>33</v>
      </c>
      <c r="B81" s="8">
        <v>11.5</v>
      </c>
      <c r="C81" s="29">
        <f t="shared" si="1"/>
        <v>4.52755905511811</v>
      </c>
    </row>
    <row r="82" spans="1:3" ht="12.75">
      <c r="A82" s="1">
        <v>34</v>
      </c>
      <c r="B82" s="8">
        <v>11</v>
      </c>
      <c r="C82" s="29">
        <f t="shared" si="1"/>
        <v>4.330708661417323</v>
      </c>
    </row>
    <row r="83" spans="1:3" ht="12.75">
      <c r="A83" s="1">
        <v>35</v>
      </c>
      <c r="B83" s="8">
        <v>11</v>
      </c>
      <c r="C83" s="29">
        <f t="shared" si="1"/>
        <v>4.330708661417323</v>
      </c>
    </row>
    <row r="84" spans="1:3" ht="12.75">
      <c r="A84" s="1">
        <v>36</v>
      </c>
      <c r="B84" s="8">
        <v>5.5</v>
      </c>
      <c r="C84" s="29">
        <f t="shared" si="1"/>
        <v>2.1653543307086616</v>
      </c>
    </row>
    <row r="85" spans="1:5" ht="12.75">
      <c r="A85" s="2" t="s">
        <v>8</v>
      </c>
      <c r="B85" s="10">
        <f>AVERAGE(B49:B84)</f>
        <v>9.680555555555555</v>
      </c>
      <c r="C85" s="10">
        <f>AVERAGE(C49:C84)</f>
        <v>3.811242344706912</v>
      </c>
      <c r="D85" s="10"/>
      <c r="E85" s="12"/>
    </row>
    <row r="86" ht="12.75">
      <c r="A86"/>
    </row>
    <row r="87" ht="12.75">
      <c r="A87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Hansel</dc:creator>
  <cp:keywords/>
  <dc:description/>
  <cp:lastModifiedBy>Hansel</cp:lastModifiedBy>
  <cp:lastPrinted>2002-01-29T22:52:21Z</cp:lastPrinted>
  <dcterms:created xsi:type="dcterms:W3CDTF">2002-01-22T22:39:50Z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